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3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Лист1!$A$7:$G$491</definedName>
  </definedNames>
  <calcPr calcId="125725"/>
</workbook>
</file>

<file path=xl/calcChain.xml><?xml version="1.0" encoding="utf-8"?>
<calcChain xmlns="http://schemas.openxmlformats.org/spreadsheetml/2006/main">
  <c r="G205" i="1"/>
  <c r="G407"/>
  <c r="G342"/>
  <c r="G357"/>
  <c r="G320"/>
  <c r="G228"/>
  <c r="G130"/>
  <c r="G86"/>
  <c r="G63"/>
  <c r="G40"/>
  <c r="G39" s="1"/>
  <c r="G21"/>
  <c r="G477"/>
  <c r="G104"/>
  <c r="G464"/>
  <c r="G463" s="1"/>
  <c r="G462" s="1"/>
  <c r="G461" s="1"/>
  <c r="G333"/>
  <c r="G180"/>
  <c r="G127"/>
  <c r="G101"/>
  <c r="G459"/>
  <c r="G458" s="1"/>
  <c r="G457" s="1"/>
  <c r="G456" s="1"/>
  <c r="G355"/>
  <c r="G215"/>
  <c r="G145"/>
  <c r="G59"/>
  <c r="G328"/>
  <c r="G282"/>
  <c r="G279" s="1"/>
  <c r="G274"/>
  <c r="G183"/>
  <c r="G107"/>
  <c r="G106" s="1"/>
  <c r="G66"/>
  <c r="G189"/>
  <c r="G139"/>
  <c r="G105" l="1"/>
  <c r="G60"/>
  <c r="G442"/>
  <c r="G378" l="1"/>
  <c r="G307"/>
  <c r="G219"/>
  <c r="G55"/>
  <c r="G54" s="1"/>
  <c r="G53" s="1"/>
  <c r="G75"/>
  <c r="G278" l="1"/>
  <c r="G20"/>
  <c r="G19" s="1"/>
  <c r="G18" s="1"/>
  <c r="G17" s="1"/>
  <c r="G246"/>
  <c r="G222"/>
  <c r="G221" s="1"/>
  <c r="G36"/>
  <c r="G422"/>
  <c r="G204" l="1"/>
  <c r="G420"/>
  <c r="G419" s="1"/>
  <c r="G418" s="1"/>
  <c r="G311"/>
  <c r="G310" s="1"/>
  <c r="G154"/>
  <c r="G156"/>
  <c r="G313" l="1"/>
  <c r="G449" l="1"/>
  <c r="G448" s="1"/>
  <c r="G447" s="1"/>
  <c r="G143"/>
  <c r="G142" s="1"/>
  <c r="G141" s="1"/>
  <c r="G427"/>
  <c r="G270"/>
  <c r="G263" s="1"/>
  <c r="G73"/>
  <c r="G58" s="1"/>
  <c r="G435"/>
  <c r="G434" s="1"/>
  <c r="G425"/>
  <c r="G353"/>
  <c r="G352" s="1"/>
  <c r="G245"/>
  <c r="G153"/>
  <c r="G152" s="1"/>
  <c r="G399"/>
  <c r="G165"/>
  <c r="G164" s="1"/>
  <c r="G199"/>
  <c r="G188" s="1"/>
  <c r="G395"/>
  <c r="G173"/>
  <c r="G126"/>
  <c r="G341"/>
  <c r="G262" l="1"/>
  <c r="G187"/>
  <c r="G186" s="1"/>
  <c r="G394"/>
  <c r="G393" s="1"/>
  <c r="G392" s="1"/>
  <c r="G125"/>
  <c r="G124" s="1"/>
  <c r="G203"/>
  <c r="G100" l="1"/>
  <c r="G454" l="1"/>
  <c r="G453" s="1"/>
  <c r="G452" s="1"/>
  <c r="G441"/>
  <c r="G440" s="1"/>
  <c r="G316" l="1"/>
  <c r="G149"/>
  <c r="G148" s="1"/>
  <c r="G147" s="1"/>
  <c r="G80"/>
  <c r="G79" s="1"/>
  <c r="G116" l="1"/>
  <c r="G99"/>
  <c r="G98" s="1"/>
  <c r="G35"/>
  <c r="G77"/>
  <c r="G85"/>
  <c r="G84" s="1"/>
  <c r="G83" s="1"/>
  <c r="G94"/>
  <c r="G93" s="1"/>
  <c r="G96"/>
  <c r="G114"/>
  <c r="G113" s="1"/>
  <c r="G112" s="1"/>
  <c r="G111" s="1"/>
  <c r="G119"/>
  <c r="G118" s="1"/>
  <c r="G117" s="1"/>
  <c r="G122"/>
  <c r="G121" s="1"/>
  <c r="G161"/>
  <c r="G160" s="1"/>
  <c r="G159" s="1"/>
  <c r="G163"/>
  <c r="G172"/>
  <c r="G171" s="1"/>
  <c r="G170" s="1"/>
  <c r="G151"/>
  <c r="G277"/>
  <c r="G276" s="1"/>
  <c r="G332"/>
  <c r="G331" s="1"/>
  <c r="G346"/>
  <c r="G348"/>
  <c r="G319"/>
  <c r="G318" s="1"/>
  <c r="G256"/>
  <c r="G255" s="1"/>
  <c r="G254" s="1"/>
  <c r="G253" s="1"/>
  <c r="G373"/>
  <c r="G372" s="1"/>
  <c r="G376"/>
  <c r="G375" s="1"/>
  <c r="G384"/>
  <c r="G386"/>
  <c r="G389"/>
  <c r="G388" s="1"/>
  <c r="G244"/>
  <c r="G243" s="1"/>
  <c r="G227"/>
  <c r="G226" s="1"/>
  <c r="G202" s="1"/>
  <c r="G406"/>
  <c r="G405" s="1"/>
  <c r="G404" s="1"/>
  <c r="G424"/>
  <c r="G439"/>
  <c r="G467"/>
  <c r="G466" s="1"/>
  <c r="G472"/>
  <c r="G471" s="1"/>
  <c r="G470" s="1"/>
  <c r="G476"/>
  <c r="G475" s="1"/>
  <c r="G30"/>
  <c r="G29" s="1"/>
  <c r="G28" s="1"/>
  <c r="G27" s="1"/>
  <c r="G26" s="1"/>
  <c r="G185" l="1"/>
  <c r="G469"/>
  <c r="G402" s="1"/>
  <c r="G371"/>
  <c r="G370" s="1"/>
  <c r="G369" s="1"/>
  <c r="G252"/>
  <c r="G179"/>
  <c r="G178" s="1"/>
  <c r="G158" s="1"/>
  <c r="G57"/>
  <c r="G34" s="1"/>
  <c r="G351"/>
  <c r="G350" s="1"/>
  <c r="G433"/>
  <c r="G345"/>
  <c r="G330" s="1"/>
  <c r="G261"/>
  <c r="G260" s="1"/>
  <c r="G92"/>
  <c r="G91" s="1"/>
  <c r="G259" l="1"/>
  <c r="G33"/>
  <c r="G251" l="1"/>
  <c r="G491" s="1"/>
</calcChain>
</file>

<file path=xl/sharedStrings.xml><?xml version="1.0" encoding="utf-8"?>
<sst xmlns="http://schemas.openxmlformats.org/spreadsheetml/2006/main" count="1598" uniqueCount="584">
  <si>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</si>
  <si>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</si>
  <si>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Дошкольное образование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</si>
  <si>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</si>
  <si>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</si>
  <si>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</si>
  <si>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</si>
  <si>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</si>
  <si>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</si>
  <si>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</si>
  <si>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</si>
  <si>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</si>
  <si>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</si>
  <si>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</si>
  <si>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</si>
  <si>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</si>
  <si>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</si>
  <si>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</si>
  <si>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</si>
  <si>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 (Иные бюджетные ассигнования)</t>
  </si>
  <si>
    <t>Подпрограмма «Развитие дополнительного образования и воспитания»</t>
  </si>
  <si>
    <t>02 3 00 00000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</si>
  <si>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</si>
  <si>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</si>
  <si>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</si>
  <si>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Молодежная политика и оздоровление детей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</si>
  <si>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</si>
  <si>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</si>
  <si>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</si>
  <si>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</si>
  <si>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</si>
  <si>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</si>
  <si>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</si>
  <si>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</si>
  <si>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</si>
  <si>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</si>
  <si>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</si>
  <si>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</si>
  <si>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Мобилизационная подготовка экономики</t>
  </si>
  <si>
    <t>Национальная оборона</t>
  </si>
  <si>
    <t>02 4 03 S8410</t>
  </si>
  <si>
    <t>39 0 02 81290</t>
  </si>
  <si>
    <t>39 0 01 80100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</si>
  <si>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</si>
  <si>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</si>
  <si>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 лишенных родительского попечения, в семью»</t>
  </si>
  <si>
    <t>02 2 05 00000</t>
  </si>
  <si>
    <t>02 2 05 52600</t>
  </si>
  <si>
    <t>02 2 07 00000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</si>
  <si>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</si>
  <si>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</si>
  <si>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</si>
  <si>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</si>
  <si>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</si>
  <si>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</si>
  <si>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</si>
  <si>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</si>
  <si>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</si>
  <si>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ФИНАНСОВЫЙ ОТДЕЛ АДМИНИСТРАЦИИ ПЕТРОПАВЛОВСКОГО МУНИЦИПАЛЬНОГО РАЙОНА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</si>
  <si>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</si>
  <si>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</si>
  <si>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</si>
  <si>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</si>
  <si>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39 0 03 82010</t>
  </si>
  <si>
    <t>Резервные фонды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</si>
  <si>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</si>
  <si>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</si>
  <si>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</si>
  <si>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</si>
  <si>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НАЦИОНАЛЬНАЯ ЭКОНОМИКА</t>
  </si>
  <si>
    <t>Другие вопросы в области национальной экономики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</si>
  <si>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</si>
  <si>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39 0 02 00000</t>
  </si>
  <si>
    <t>Организацию проведения оплачиваемых общественных работ (Межбюджетные трансферты)</t>
  </si>
  <si>
    <t>39 0 02 78430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</si>
  <si>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</si>
  <si>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ИТОГО</t>
  </si>
  <si>
    <t>01</t>
  </si>
  <si>
    <t>03</t>
  </si>
  <si>
    <t>Выполнение других расходных обязательств ( Налог на имущество) (Иные бюджетные ассигнования)</t>
  </si>
  <si>
    <t>Выполнение других расходных обязательств (СМИ) (Закупка товаров, работ и услуг для государственных (муниципальных) нужд)</t>
  </si>
  <si>
    <t>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</si>
  <si>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единой диспетчерской службы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</si>
  <si>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переписи(ФБ)</t>
  </si>
  <si>
    <t>25 1 05 00000</t>
  </si>
  <si>
    <t>Субвенции на проведение Всероссийской сельскохозяйственной переписи(ФБ)</t>
  </si>
  <si>
    <t>25 1 05 53910</t>
  </si>
  <si>
    <t>Благоустройство</t>
  </si>
  <si>
    <t>58 0 01 78530</t>
  </si>
  <si>
    <t>58 0 01 88530</t>
  </si>
  <si>
    <t xml:space="preserve">Культура и кинемотография 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</si>
  <si>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</si>
  <si>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селе(ОБ)</t>
  </si>
  <si>
    <t>05 1 00 00000</t>
  </si>
  <si>
    <t>Основное мероприятие «Обеспечение жильем молодых семей» (ФБ)</t>
  </si>
  <si>
    <t>Основное мероприятие «Обеспечение жильем молодых семей»(ОБ)</t>
  </si>
  <si>
    <t>02 2 14 00000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</si>
  <si>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</si>
  <si>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</si>
  <si>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интернатов(капитальное строительство)</t>
  </si>
  <si>
    <t>02 1 02 70100</t>
  </si>
  <si>
    <t>Мероприятия в области дополнительного образования. (Закупка товаров, работ и услуг для государственных (муниципальных) нужд)</t>
  </si>
  <si>
    <t>39 0 02 88020</t>
  </si>
  <si>
    <t>Расходы на мероприятия по влечению молодёжи в социальную практику ОБ</t>
  </si>
  <si>
    <t>02 4 04 78330</t>
  </si>
  <si>
    <t>03 0 00 00000</t>
  </si>
  <si>
    <t>Основное мероприятие                    « Профилактика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</si>
  <si>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</si>
  <si>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</si>
  <si>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</si>
  <si>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 xml:space="preserve">Основное мероприятие                     «   Мероприятия в области образования»             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</si>
  <si>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</si>
  <si>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</si>
  <si>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ФИЗИЧЕСКАЯ КУЛЬТУРА И СПОРТ</t>
  </si>
  <si>
    <t>Другие вопросы в области физической культуры</t>
  </si>
  <si>
    <t>02 1 02 78100</t>
  </si>
  <si>
    <t>БЛАГОУСТРОЙСТВО</t>
  </si>
  <si>
    <t>ОБСЛУЖИВАНИЕ ГОСУДАРСТВЕННОГО ВНУТРЕННЕГО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</si>
  <si>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</si>
  <si>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</si>
  <si>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</si>
  <si>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</si>
  <si>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Управление Резервным фондом</t>
  </si>
  <si>
    <t>13</t>
  </si>
  <si>
    <t>04</t>
  </si>
  <si>
    <t>09</t>
  </si>
  <si>
    <t>05</t>
  </si>
  <si>
    <t>08</t>
  </si>
  <si>
    <t>06</t>
  </si>
  <si>
    <t>07</t>
  </si>
  <si>
    <t>02</t>
  </si>
  <si>
    <t>Расходы на обеспечение деятельности Избирательной комиссии Воронежской области (иные бюджетные ассигнования)</t>
  </si>
  <si>
    <t>Расходы на обеспечение деятельности Избирательной комиссии Воронежской области (Закупка товаров,работ,услугдля обеспечения государственных (муниципальных) нужд</t>
  </si>
  <si>
    <t>02 2 11 00000</t>
  </si>
  <si>
    <t>ДОПОЛНИТЕЛЬНОЕ ОБРАЗОВАНИЕ</t>
  </si>
  <si>
    <t>922</t>
  </si>
  <si>
    <t>11 0 06 0000</t>
  </si>
  <si>
    <t>11 0 06 80600</t>
  </si>
  <si>
    <t xml:space="preserve">                                                                                                                                                                                               </t>
  </si>
  <si>
    <t>Ведомственная структура расходов бюджета</t>
  </si>
  <si>
    <t>Наименование</t>
  </si>
  <si>
    <t>ГРБС</t>
  </si>
  <si>
    <t>Рз</t>
  </si>
  <si>
    <t>ПР</t>
  </si>
  <si>
    <t>ЦСР</t>
  </si>
  <si>
    <t>ВР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</si>
  <si>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</si>
  <si>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</si>
  <si>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</si>
  <si>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</si>
  <si>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</si>
  <si>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</si>
  <si>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</si>
  <si>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</si>
  <si>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АДМИНИСТРАЦИЯ ПЕТРОПАВЛОВСКОГО  МУНИЦИПАЛЬНОГО РАЙОНА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</si>
  <si>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</si>
  <si>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</si>
  <si>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</si>
  <si>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</si>
  <si>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</si>
  <si>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</si>
  <si>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</si>
  <si>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Другие общегосударственные вопросы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</si>
  <si>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</si>
  <si>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</si>
  <si>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</si>
  <si>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</si>
  <si>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</si>
  <si>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</si>
  <si>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</si>
  <si>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</si>
  <si>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</si>
  <si>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</si>
  <si>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Основное мероприятие «Поощрения муниципальных образований»</t>
  </si>
  <si>
    <t>58 0 03 00000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</si>
  <si>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</si>
  <si>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</si>
  <si>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</si>
  <si>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58 0 01 80680</t>
  </si>
  <si>
    <t>Национальная экономика</t>
  </si>
  <si>
    <t>Сельское хозяйство и рыболовство</t>
  </si>
  <si>
    <t>25 0 00 00000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</si>
  <si>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</si>
  <si>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Другие вопросы в области национальной экономике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</si>
  <si>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</si>
  <si>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</si>
  <si>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</si>
  <si>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</si>
  <si>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</si>
  <si>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Мероприятия по развитию и поддержке малого и среднего предпринимательства (Иные бюджетные ассигнования)</t>
  </si>
  <si>
    <t>Жилищно-коммунальное хозяйство</t>
  </si>
  <si>
    <t>Жилищное хозяйство</t>
  </si>
  <si>
    <t>58 0 01 80090</t>
  </si>
  <si>
    <t>Социальная политика</t>
  </si>
  <si>
    <t>Пенсионное обеспечение</t>
  </si>
  <si>
    <t xml:space="preserve">Основное мероприятие «Социальная поддержка граждан» 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</si>
  <si>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</si>
  <si>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</si>
  <si>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</si>
  <si>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</si>
  <si>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</si>
  <si>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</si>
  <si>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Основное мероприятие «Обеспечение жильем молодых семей»</t>
  </si>
  <si>
    <t>05 1 01 00000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</si>
  <si>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</si>
  <si>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</si>
  <si>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Образование</t>
  </si>
  <si>
    <t>Общее образование</t>
  </si>
  <si>
    <t>11 0 00 00000</t>
  </si>
  <si>
    <t>Основное мероприятие «Образование»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</si>
  <si>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</si>
  <si>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</si>
  <si>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</si>
  <si>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</si>
  <si>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 xml:space="preserve">Культура и  кинематография </t>
  </si>
  <si>
    <t>Культура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</si>
  <si>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</si>
  <si>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</si>
  <si>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</si>
  <si>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</si>
  <si>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</si>
  <si>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</si>
  <si>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</si>
  <si>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Другие вопросы в области культуры,  кинематографии</t>
  </si>
  <si>
    <t>Основное мероприятие «Обеспечение реализации муниципальной программы»</t>
  </si>
  <si>
    <t>11 0 05 00000</t>
  </si>
  <si>
    <t>Расходы на обеспечение деятельности органов местного самоуправления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</si>
  <si>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</si>
  <si>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</si>
  <si>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(Закупка товаров, работ и услуг для государственных (муниципальных) нужд)</t>
  </si>
  <si>
    <t>(Иные бюджетные ассигнования)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</si>
  <si>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</si>
  <si>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</si>
  <si>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 (Закупка товаров, работ и услуг для государственных (муниципальных) нужд)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</si>
  <si>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</si>
  <si>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</si>
  <si>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</si>
  <si>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11 0 04 80410</t>
  </si>
  <si>
    <t>Муниципальная программа Петропавловского муниципального района «Развитие образования» на 2014-2020 годы</t>
  </si>
  <si>
    <t>02 0 00 00000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</si>
  <si>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</si>
  <si>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</si>
  <si>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</si>
  <si>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Транспорт</t>
  </si>
  <si>
    <t>Подпрограмма "Развитие транспортной системы</t>
  </si>
  <si>
    <t>15 2 00 00000</t>
  </si>
  <si>
    <t>5800170350</t>
  </si>
  <si>
    <t>5800180350</t>
  </si>
  <si>
    <t>Муниципальная программа «Развитие сельского хозяйства Петропавловского муниципального района"</t>
  </si>
  <si>
    <t>58 0 01 78620</t>
  </si>
  <si>
    <t>Приобретение коммунальной специализированной техники за счет субсидий из областного бюджета</t>
  </si>
  <si>
    <t>25 1 01 L5670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</si>
  <si>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.</t>
  </si>
  <si>
    <t>05 1 01 L4970</t>
  </si>
  <si>
    <t>10</t>
  </si>
  <si>
    <t>Муниципальная программа Петропавловского муниципального района Воронежской области «Развитие  культуры »</t>
  </si>
  <si>
    <t>Основное мероприятие "Развитие туризма и рекреации"</t>
  </si>
  <si>
    <t>Расходы муниципального бюджета на развитие туризма и рекреации(Закупка товаров, работ и услуг для государственных (муниципальных) нужд)</t>
  </si>
  <si>
    <t>Расходы муниципального бюджета на развитие туризма и рекреации</t>
  </si>
  <si>
    <t xml:space="preserve">Муниципальная программа Петропавловского муниципального района Воронежской области «Развитие  культуры » 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</si>
  <si>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</si>
  <si>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 (Закупка товаров, работ и услуг для государственных (муниципальных) нужд)</t>
  </si>
  <si>
    <t>11 0 03 L5190</t>
  </si>
  <si>
    <t>11 0  04 00000</t>
  </si>
  <si>
    <t xml:space="preserve">Муниципальная программа Петропавловского муниципального района «Развитие образования» </t>
  </si>
  <si>
    <t>02 1 02 S8130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</si>
  <si>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</si>
  <si>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</si>
  <si>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</si>
  <si>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04 0 00 00000</t>
  </si>
  <si>
    <t xml:space="preserve">Муниципальная программа «Профилактика правонарушений и противодействие преступности на территории  Петропавловского муниципального района Воронежской области </t>
  </si>
  <si>
    <t>02 4 03 S8320</t>
  </si>
  <si>
    <t>Расходы на мероприятия по организации отдыха и оздоровления детей и молодежи в загородных лагерях (софинансирование летних лагерей)</t>
  </si>
  <si>
    <t>02 1 02 80670</t>
  </si>
  <si>
    <t>Мероприятия в области дополнительного образования Субсидии из ОБ на строительство и реконструкцию спортивных оъектов (бюджетные инвестиции)</t>
  </si>
  <si>
    <t>Мероприятия в области дополнительного образования со финансирование из бюджета муниц.района (бюджетные инвестиции)</t>
  </si>
  <si>
    <t>02 3 06 S8100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</si>
  <si>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</si>
  <si>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</si>
  <si>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</si>
  <si>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Основное мероприятие "Создание условий для эффективного и ответственного управления муниципальными финансами , пвышение устойчивости бюджетов сельских поселений Петропавловскго муниципального района"</t>
  </si>
  <si>
    <t>ДРУГИЕ ВОПРОСЫ В ОБЛАСТИ ЖИЛИЩНО-КОММУНАЛЬНОГО ХОЗЯЙСТВА</t>
  </si>
  <si>
    <t>Муниципальная программа "Управление финансами, создание условий для эффективного управления муниципальными финансами, повышение устойчивости бюджетов сельских поселений Петропавловсого муниципального района"</t>
  </si>
  <si>
    <t>39 0 02 78050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</si>
  <si>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</si>
  <si>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</si>
  <si>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39 0 02 80250</t>
  </si>
  <si>
    <t>12</t>
  </si>
  <si>
    <t>58 0 01 78391</t>
  </si>
  <si>
    <t>02 2 14 78392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</si>
  <si>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</si>
  <si>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</si>
  <si>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02 6 00 00000</t>
  </si>
  <si>
    <t>02 6 01 00000</t>
  </si>
  <si>
    <t>02 6 01 80310</t>
  </si>
  <si>
    <t>Расходы муниципального бюджета на обеспечение деятельности КДЦ Иные бюджетные ассигнования)</t>
  </si>
  <si>
    <t>Муниципальная программа  «Развитие местного самоуправления Петропавловского муниципального района »</t>
  </si>
  <si>
    <t xml:space="preserve">Муниципальная программа  «Развитие местного самоуправления Петропавловского муниципального района » </t>
  </si>
  <si>
    <t>Муниципальная программа «Развитие сельского хозяйства Петропавловского муниципального района»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</si>
  <si>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</si>
  <si>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</si>
  <si>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</si>
  <si>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</si>
  <si>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ОБ</t>
    </r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</si>
  <si>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МБ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</si>
  <si>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</si>
  <si>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ОТДЕЛ ПО КУЛЬТУРЕ И СПОРТУ  АДМИНИСТРАЦИИ ПЕТРОПАВЛОВСКОГО МУНИЦИПАЛЬНОГО РАЙОНА</t>
  </si>
  <si>
    <t>ОТДЕЛ ПО ОБРАЗОВАНИЮ И МОЛОДЁЖНОЙ ПОЛИТИКЕ АДМИНИСТРАЦИИ ПЕТРОПАВЛОВСКОГО МУНИЦИПАЛЬНОГО РАЙОНА</t>
  </si>
  <si>
    <t>Прочие межбюджетные трансферты  общего характера</t>
  </si>
  <si>
    <t>Межбюджетные трансферты бюджетам субъектов Российской Федерации и муниципальных образований общего характера</t>
  </si>
  <si>
    <t xml:space="preserve">Дотации на выравнивание бюджетной обеспеченности </t>
  </si>
  <si>
    <t>СОВЕТ НАРОДНЫХ ДЕПУТАТОВ ПЕТРОПАВЛОВСКОГО МУНИЦИПАЛЬНОГО РАЙОНА</t>
  </si>
  <si>
    <t>02 1 02 S8940</t>
  </si>
  <si>
    <t>02 2 11 78544</t>
  </si>
  <si>
    <t>02 2 07 78541</t>
  </si>
  <si>
    <t>02 1 01 78150</t>
  </si>
  <si>
    <t>15 1 0100000</t>
  </si>
  <si>
    <t>15 1 01 88640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</si>
  <si>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 )федеральный бюджет</t>
  </si>
  <si>
    <t>Коммунальное хозяйство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</si>
  <si>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</si>
  <si>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>05 2 00 00000</t>
  </si>
  <si>
    <t xml:space="preserve">Основное мероприятие «Приобретение коммунальной техники» </t>
  </si>
  <si>
    <t>05 2 02 00000</t>
  </si>
  <si>
    <t>Приобретение коммунальной специализированной техники софинансирование из муниципального бюджета</t>
  </si>
  <si>
    <t>05 2 02 S8620</t>
  </si>
  <si>
    <t>Другие вопросы в области жилищно коммунального хозяйства</t>
  </si>
  <si>
    <t>11 0 А1 55190</t>
  </si>
  <si>
    <t>02 1 02 78270</t>
  </si>
  <si>
    <t>02 1 E151690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</si>
  <si>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</si>
  <si>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образования.(Иные бюджетные ассигнования)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</si>
  <si>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</si>
  <si>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</si>
  <si>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</si>
  <si>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</si>
  <si>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</si>
  <si>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39 0 02 S8850</t>
  </si>
  <si>
    <t>39 0 02 70100</t>
  </si>
  <si>
    <t>Основное мероприятие "Предоставление услуг по теплоснабжению"</t>
  </si>
  <si>
    <t>05 2 03 80750</t>
  </si>
  <si>
    <t>05 2 03 00000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</si>
  <si>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</si>
  <si>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</si>
  <si>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Национальный проект "Спорт-норма жизни"</t>
  </si>
  <si>
    <t>11</t>
  </si>
  <si>
    <t>Строительство малой спортивной площадк для сдачи норм ГТО за счёт субсидии из обл.бюджета</t>
  </si>
  <si>
    <t>Строительство малой спортивной площадк для сдачи норм ГТО  софин.из бюджета мун.района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</si>
  <si>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</si>
  <si>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Общеэкономические вопросы</t>
  </si>
  <si>
    <t>39 0 02 S8460</t>
  </si>
  <si>
    <t>ЖИЛИЩНО-КОММУНАЛЬНОЕ ХОЗЯЙСТВО</t>
  </si>
  <si>
    <t>39 0 02 S8140</t>
  </si>
  <si>
    <t>39 0 02 S8670</t>
  </si>
  <si>
    <t>КУЛЬТУРА,КИНЕМАТОГРАФИЯ</t>
  </si>
  <si>
    <t>КУЛЬТУРА</t>
  </si>
  <si>
    <t>05 2 03 80100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</si>
  <si>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</t>
  </si>
  <si>
    <t>02 1 02 80100</t>
  </si>
  <si>
    <t>021Р5Д4953</t>
  </si>
  <si>
    <t>Региональный проект "Цифровая образовательная среда"</t>
  </si>
  <si>
    <t>02 1 E452100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</si>
  <si>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</si>
  <si>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39 0 02 78070</t>
  </si>
  <si>
    <t>Иные межбюджетные трансферты на  благоустройство сельских территорий и  обустройство территорий муниципальных образований</t>
  </si>
  <si>
    <t>39 0 02 S8870</t>
  </si>
  <si>
    <t>Основное мероприятие"Создание и развитие инфраструктуры на сельских территориях"</t>
  </si>
  <si>
    <t>Рассходы  на внедрение целевой модели цифровой образовательной среды в общеобразовательных организациях за счёт средств бюджета муниципального района</t>
  </si>
  <si>
    <t>Основное мероприятие «Организация деятельности по отлову и содержанию безнадзорных животных"</t>
  </si>
  <si>
    <t>11 0 02 S8750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</si>
  <si>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</si>
  <si>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02 2 07 78542</t>
  </si>
  <si>
    <t>Зарезервированные средства связанные с особенностями исполнения бюджета  муниципального района(Иные бюджетные ассигнования)</t>
  </si>
  <si>
    <t>02 1 02 S8750</t>
  </si>
  <si>
    <t>Расходы на осуществление мобилизационной  подготовки за счёт средств областного бюджета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</si>
  <si>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</si>
  <si>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 )со финансирование за счёт бюджета муниципального района</t>
  </si>
  <si>
    <t xml:space="preserve"> Обеспечение жильем молодых семей (Социальное обеспечение и иные выплаты населению)за счёт субсидии из областного и федерального бюджетов </t>
  </si>
  <si>
    <t xml:space="preserve"> 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</si>
  <si>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за счёт субсидии из областного бюджета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</si>
  <si>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культуры"за счёт со финансирования из бюджета муниципального района</t>
  </si>
  <si>
    <t>Рассходы  на внедрение целевой модели цифровой образовательной среды в общеобразовательных организациях за счёт субсидии из областного  и федерального бюджета</t>
  </si>
  <si>
    <t>Расходы на мероприятия по организации отдыха и оздоровления детей и молодежи  (Закупка товаров, работ и услуг для государственных (муниципальных) нужд)</t>
  </si>
  <si>
    <t>Расходы муниципального на обеспечение другой деятельности  (Закупка товаров, работ и услуг для государственных (муниципальных) нужд)</t>
  </si>
  <si>
    <t>Расходы муниципального на обеспечение другой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</si>
  <si>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выплаты вознаграждения, причитающегося приемной семье (Социальное обеспечение и иные выплаты населению )областной бюджет</t>
  </si>
  <si>
    <t>Иные межбюджетные трансферты  на градостроительную деятельность (за счёт субсидии из областного бюджета)</t>
  </si>
  <si>
    <t>Выравнивание бюджетной обеспеченности поселений (Межбюджетные трансферты) за счёт областного бюджета</t>
  </si>
  <si>
    <t>Выравнивание бюджетной обеспеченности поселений  (Межбюджетные трансферты) за счёт бюджета муниципального района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</si>
  <si>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за счет родительских средств)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</si>
  <si>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</si>
  <si>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</si>
  <si>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</si>
  <si>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</si>
  <si>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02 1 02 S8810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</si>
  <si>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</si>
  <si>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</si>
  <si>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39 0 02 S8100</t>
  </si>
  <si>
    <t>39 0 02 80120</t>
  </si>
  <si>
    <t>39 0 02 80540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</si>
  <si>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</si>
  <si>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Обеспечение проведения выборов и референдумов</t>
  </si>
  <si>
    <t>Основное мероприятие "Проведение выборов  и референдумов"</t>
  </si>
  <si>
    <t>58 0 05 00000</t>
  </si>
  <si>
    <t>Основное мероприятие "Проведение Всеросийской переписи населения"</t>
  </si>
  <si>
    <t>Расходы на мероприятия по проведению Всероссийской переписи населения</t>
  </si>
  <si>
    <t xml:space="preserve">Благоустройство сельских территорий 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</si>
  <si>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 бюджета муниципального района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</si>
  <si>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обеспечение учащихся молочной продукцией (субсидия)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</si>
  <si>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нуждобеспечение учащихся молочной продукцией(муниципальный бюджет)</t>
  </si>
  <si>
    <t>02 1 02 53030</t>
  </si>
  <si>
    <t>39 0 03 80100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</si>
  <si>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фондами)Вознаграждение за классное руководство за счет межбюджетных трансфертов из федерального бюджета</t>
  </si>
  <si>
    <t>Основное мероприятие "Предоствавление грантов в форме субсидий СОНКО на реализацию проектов (программ) на конкурсной основе"</t>
  </si>
  <si>
    <t>58 0 07 00000</t>
  </si>
  <si>
    <t>58 0 07 54690</t>
  </si>
  <si>
    <t>25 0 06 00000</t>
  </si>
  <si>
    <t>25 0 05 00000</t>
  </si>
  <si>
    <t>25 0 05 L5760</t>
  </si>
  <si>
    <t>Основное мероприятие «Создание условий  для обеспечения доступным и комфортным жильем сельского населения»</t>
  </si>
  <si>
    <t>25 0 09  00000</t>
  </si>
  <si>
    <t>25 0 09  L5760</t>
  </si>
  <si>
    <t>58 0 08 00000</t>
  </si>
  <si>
    <t>58 0 08 S8890</t>
  </si>
  <si>
    <t>Основное мероприятие «Обеспечение деятельности учреждений дополнительного образования»</t>
  </si>
  <si>
    <t>02 2 07 78543</t>
  </si>
  <si>
    <t>Расходы на реализацию мероприятий по созданию условий для развития физической культуры и массового спорта</t>
  </si>
  <si>
    <t>02 1 02 L3040</t>
  </si>
  <si>
    <t>Расходы на создание и обеспечение функционирования центров образования естественно-научной и технологической направленности в образовательных организациях в сельской местности</t>
  </si>
  <si>
    <t>Спорт норма жизни</t>
  </si>
  <si>
    <t>39 0 02 88050</t>
  </si>
  <si>
    <t>11 0 04 S8790</t>
  </si>
  <si>
    <t>11 0 04 S8750</t>
  </si>
  <si>
    <t>02 4 03 S8320</t>
  </si>
  <si>
    <t>02 4 03 S8410</t>
  </si>
  <si>
    <t xml:space="preserve">Расходы на создание в общеобразовательных организациях условий для занятий физической культурой и спортом </t>
  </si>
  <si>
    <t>02 1 01 80560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</si>
  <si>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оборудования)(Закупка товаров, работ и услуг для государственных (муниципальных) нужд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</si>
  <si>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образования"(Закупка товаров, работ и услуг для государственных (муниципальных) нужд </t>
  </si>
  <si>
    <t>Организация проведения оплачиваемых общественных работ (Межбюджетные трансферты)</t>
  </si>
  <si>
    <t>Межбюджетные трансферты на проектирование, строительство, реконструкцию автомобильных дорог общего пользования местного значения за счёт областного бюджета</t>
  </si>
  <si>
    <t xml:space="preserve"> Межбюджетные трансферты сельским поселениям за счет дорожного фонда муниципального района (Межбюджетные трансферты)</t>
  </si>
  <si>
    <t>Межбюджетные трансферты передаваемые бюджетам поселений на осуществление части полномочий на осуществление земельного контроля (Межбюджетные трансферты)</t>
  </si>
  <si>
    <t>Прочие межбюджетные транферты на оплату социально-значимых мероприятий (депутатские)(Межбюджетные трансферты)</t>
  </si>
  <si>
    <t>Межбюджетные трансферты сельским поселениям за счёт резервного фонда администрации Петропавловсукого муниципального района(Межбюджетные трансферты)</t>
  </si>
  <si>
    <t xml:space="preserve">Муниципальная программа «Обеспечение доступным и комфортным жильем и коммунальными услугами населения Петропавловского муниципального района» </t>
  </si>
  <si>
    <t>Расходы на софинансирование расходных обязательств,возникающих при выполнении полномочий органов местного самоуправления  по вопросам местного значения в сфере организации отдыха детей в каникулярное время(Закупка товаров, работ и услуг для государственных (муниципальных) нужд)</t>
  </si>
  <si>
    <t>02 7 00 82010</t>
  </si>
  <si>
    <t>02 7 00 80650</t>
  </si>
  <si>
    <t>2023 год</t>
  </si>
  <si>
    <t>58 0 01 80100</t>
  </si>
  <si>
    <t xml:space="preserve"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 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</si>
  <si>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 областного бюджета</t>
  </si>
  <si>
    <t>05 2 03 70100</t>
  </si>
  <si>
    <t>Расходы на государственную поддержку отрасли культуры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</si>
  <si>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нужд)</t>
  </si>
  <si>
    <t>02 7 00 80100</t>
  </si>
  <si>
    <t>Расходы на обеспечение деятельности органов местного самоуправления(Закупка товаров, работ и услуг для государственных (муниципальных) нужд) за счет зарезервированных средств бюджета муниципального района</t>
  </si>
  <si>
    <t>Прочие межбюджетные трансферты сельским поселениям за счет резевного фонда правительства Воронежской области(межбюджетные трансферты)</t>
  </si>
  <si>
    <t>39 0 02 20570</t>
  </si>
  <si>
    <t>39 0 02 80100</t>
  </si>
  <si>
    <t>Расходы на реализацию мероприятий  по ремонту объектов теплоэнергетического хозяйства (Закупка товаров, работ и услуг для государственных (муниципальных) нужд)</t>
  </si>
  <si>
    <t>05 2 03 S9120</t>
  </si>
  <si>
    <t>11 0 01 80100</t>
  </si>
  <si>
    <t>Расходы на реализацию мероприятий областной адресной программы капитального ремонта в рамках мероприятия областной программы "Развитие физической культуры и спорта"(Закупка товаров, работ и услуг для государственных (муниципальных) нужд)</t>
  </si>
  <si>
    <t xml:space="preserve">Мероприятия в области дополнительного образования. (Закупка товаров, работ и услуг для государственных (муниципальных) нужд) </t>
  </si>
  <si>
    <t>02 3 06 70100</t>
  </si>
  <si>
    <t>РЕВИЗИОННАЯ КОМИССИЯ ПЕТРОПАВЛОВСКОГО МУНИЦИПАЛЬНОГО РАЙОНА</t>
  </si>
  <si>
    <t xml:space="preserve">Основное мероприятие «Обеспечение деятельности ревизионной комиссии» </t>
  </si>
  <si>
    <t>58 0 09 00000</t>
  </si>
  <si>
    <t>58 0 09 82010</t>
  </si>
  <si>
    <t>Организация деятельности комиссий по делам несовершеннолетних и защите их прав за счет средств областного бюджета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</si>
  <si>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</t>
  </si>
  <si>
    <t>Осуществление полномочий по созданию и организации деятельности административных комиссий</t>
  </si>
  <si>
    <t>Региональный проект "Культурная среда"</t>
  </si>
  <si>
    <t>11 0 А1 00000</t>
  </si>
  <si>
    <t>11 0А1 55190</t>
  </si>
  <si>
    <t xml:space="preserve"> Основное мероприятие"Развитие туризма и реакреации"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</si>
  <si>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</si>
  <si>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</t>
  </si>
  <si>
    <t xml:space="preserve"> Модернизация уличного освещения за счет субсидии из областного бюджета(Закупка товаров, работ и услуг для государственных (муниципальных) нужд)</t>
  </si>
  <si>
    <t>Иные межбюджетные трансферты на  уличное освещение за счет субсидии из областного бюджета (межбюджетные трансферты)</t>
  </si>
  <si>
    <t>39 0 02 78030</t>
  </si>
  <si>
    <t>Прочие межбюджетные трансферты сельским поселениям  на приобретение служебного автотранспорта(межбюджетные трансферты)</t>
  </si>
  <si>
    <t>Организация системы раздельного накопления твердых коммунальных отходов (межбюджетные трансферты)</t>
  </si>
  <si>
    <t>Приобретение подвижных многофункциональных культурных центров (автоклубов) (Закупка товаров, работ и услуг для государственных (муниципальных) нужд)</t>
  </si>
  <si>
    <t>Комплектовае документальных фондов общедоступных библиотек(Закупка товаров, работ и услуг для государственных (муниципальных) нужд)</t>
  </si>
  <si>
    <r>
      <t xml:space="preserve">58 0 05 </t>
    </r>
    <r>
      <rPr>
        <sz val="12"/>
        <rFont val="Times New Roman"/>
        <family val="1"/>
        <charset val="204"/>
      </rPr>
      <t>82070</t>
    </r>
  </si>
  <si>
    <t>39 0 02 S8000</t>
  </si>
  <si>
    <t>39 0 02 79180</t>
  </si>
  <si>
    <t>Расходы на государственную поддержку отрасли культуры.Комплектовае документальных фондов общедоступных библиотек(Закупка товаров, работ и услуг для государственных (муниципальных) нужд)</t>
  </si>
  <si>
    <t>Расходы на проведение выборов  (Иные бюджетные ассигнования)</t>
  </si>
  <si>
    <t>Предоставление грантов в форме субсидий СОНКО на реализацию проектов (программ) на конкурсной основе(Субсидии федеральным, бюджетным, автономным и иным некоммерческим организациям)</t>
  </si>
  <si>
    <t>Расходы на обеспечение деятельности органов местного самоуправления.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</si>
  <si>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самоуправления. (Закупка товаров, работ и услуг для государственных (муниципальных) нужд)</t>
  </si>
  <si>
    <t>Расходы муниципального бюджета на обеспечение деятельности МКУ "Петропавловка Теплоцентраль" (Иные бюджетные ассигнования)</t>
  </si>
  <si>
    <t>25 0 06 78450</t>
  </si>
  <si>
    <t>02 1 02 L7500</t>
  </si>
  <si>
    <t>Расходы на реализацию  мероприятий по развитию сети общеобразовательных организаций (Закупка товаров, работ и услуг для государственных (муниципальных) нужд )</t>
  </si>
  <si>
    <t>Расходы на мероприятия по  укреплению материально-технической базы в образовательных учреждениях(Закупка товаров, работ и услуг для государственных (муниципальных) нужд)</t>
  </si>
  <si>
    <t>Расходы на реализацию  мероприятий по  модернизации школьных систем образования(Закупка товаров, работ и услуг для государственных (муниципальных) нужд)</t>
  </si>
  <si>
    <t xml:space="preserve"> Прочие межбюджетные трансферты на поддержку  мер  по обеспечению сбалансированности (Межбюджетные трансферты)</t>
  </si>
  <si>
    <t>Прочие межбюджетные трансферты на социально-значимые расходы сельских поселений (Межбюджетные трансферты)</t>
  </si>
  <si>
    <t xml:space="preserve"> Модернизация уличного освещения за счет субсидии из областного бюджета (Межбюджетные трансферты)</t>
  </si>
  <si>
    <t>Расходы на модернизацию уличного освещения за счет зарезервированных средств связанных с особенностями бюджета муниципального района (Межбюджетные трансферты)</t>
  </si>
  <si>
    <t xml:space="preserve"> Основное мероприятие : "Осуществление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Петропавловского муниципального района Воронежской области"</t>
  </si>
  <si>
    <t>15 2 02 00000</t>
  </si>
  <si>
    <t>Организация пассажирских перевозок (Закупка товаров, работ и услуг для государственных (муниципальных) нужд)</t>
  </si>
  <si>
    <t xml:space="preserve">Приобретение коммунальной специализированной техники </t>
  </si>
  <si>
    <t>Основное мероприятие "Разработка схем теплоснабжения"</t>
  </si>
  <si>
    <t>05 2 04 00000</t>
  </si>
  <si>
    <t>Расходы муниципального бюджета на разработку схем теплоснабжения (Закупка товаров, работ и услуг для государственных (муниципальных) нужд)</t>
  </si>
  <si>
    <t>05 2 04 88460</t>
  </si>
  <si>
    <t>02 1 01 20540</t>
  </si>
  <si>
    <t>Расходы на капитальный  ремонт и ремонт автомобильных дорог общего пользования местного значения за счёт субсидии из областного бюджета (Межбюджетные трансферты)</t>
  </si>
  <si>
    <t>39 0 02 78490</t>
  </si>
  <si>
    <t>15 2 02 S9260</t>
  </si>
  <si>
    <t>Подпрограмма "Развитие сети автомобильных дорог общего пользования местного значения"</t>
  </si>
  <si>
    <t>Основное мероприятие "Капитальный ремонт,ремонт,содержание автомобильных дорог общего пользования местного значения"</t>
  </si>
  <si>
    <t>Прочие межбюджетные трансферты общего характера за счет дорожного фонда муниципального района(Межбюджетные трансферты)</t>
  </si>
  <si>
    <t>Расходы на ремонт автомобильных дорог общего пользования местного значения за счёт субсидии из областного бюджета(Закупка товаров, работ и услуг для государственных (муниципальных) нужд)</t>
  </si>
  <si>
    <t>15 0 00 0000</t>
  </si>
  <si>
    <t>15 3 00 0000</t>
  </si>
  <si>
    <t>15 3 01 0000</t>
  </si>
  <si>
    <t>15 3 01 81290</t>
  </si>
  <si>
    <t>15 3 01 S8850</t>
  </si>
  <si>
    <t>Мероприятия по профилактике терроризма (Закупка товаров, работ и услуг для государственных (муниципальных) нужд)</t>
  </si>
  <si>
    <t>Прочие межбюджетные трансферты на  предоставление финансовой поддержки поселениям  (Межбюджетные трансферты)за счет субсии из областного бюджета</t>
  </si>
  <si>
    <t>Прочие межбюджетные трансферты на  предоставление финансовой поддержки поселениям  (Межбюджетные трансферты)софинансирование субсидии</t>
  </si>
  <si>
    <t>39 0 02 S8040</t>
  </si>
  <si>
    <t>39 0 02 S8041</t>
  </si>
  <si>
    <t>25 0 00  00000</t>
  </si>
  <si>
    <t>Основное мероприятие"Озеленение территории Петропавловского муниципального района"</t>
  </si>
  <si>
    <t>25 0 10 00000</t>
  </si>
  <si>
    <t>Расходы на озеленение населенных пунктов Петропавловского муниципального района (Межбюджетные трансферты)</t>
  </si>
  <si>
    <t>25 0 10 88070</t>
  </si>
  <si>
    <t>Поощрение поселений Петропавловского района по результатам оценки эффективности их деятельности в рамках основного мероприятия «Поощрения муниципальных образований»  муниципальной программы «Развитие местного самоуправления Петропавловского муниципального района »  (Закупка товаров, работ и услуг для государственных (муниципальных) нужд)</t>
  </si>
  <si>
    <t>Расходы на осуществление мобилизационной  подготовки за счёт средств бюджета муниципального района (Закупка товаров, работ и услуг для государственных (муниципальных) нужд)</t>
  </si>
  <si>
    <t>Региональный проект "Патриотическое воспитание граждан Российской Федерации"</t>
  </si>
  <si>
    <t>02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</si>
  <si>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</si>
  <si>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EВ 51790</t>
  </si>
  <si>
    <t>Софинансирование капитальных вложений в объекты муниципальной собственности в рамках областной инвестиционной программы(межбюджетные трансферты)</t>
  </si>
  <si>
    <t>15 2 02 89260</t>
  </si>
  <si>
    <t xml:space="preserve"> </t>
  </si>
  <si>
    <t>Иные межбюджетные трансферты на поощрение муниципальных управленческих команд за достижение показателей для оценки  эффективности деятельности исполнительных органов государственнтой власти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</si>
  <si>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58 0 01 55490</t>
  </si>
  <si>
    <t>Расходы на государственную поддержку отрасли культуры Укрепление материально-технической базыдомов культуры (Закупка товаров, работ и услуг для государственных (муниципальных) нужд)</t>
  </si>
  <si>
    <t>11 0 01 70100</t>
  </si>
  <si>
    <t>Расходы за счёт межбюджетных трансфертов передаваемых бюджетам для компенсации дополнительных расходов,возникших для компенсации дополнительных расходов,возникших в результате решений ,принятых органами власти другого уровня (взаимные расчёты)(Закупка товаров, работ и услуг для государственных (муниципальных) нужд)</t>
  </si>
  <si>
    <t>11 0 05 55490</t>
  </si>
  <si>
    <t>11 0 05 80100</t>
  </si>
  <si>
    <t>Расходы за счёт межбюджетных трансфертов передаваемых бюджетам для компенсации дополнительных расходов,возникших для компенсации дополнительных расходов,возникших в результате решений ,принятых органами власти другого уровня (взаимные расчёты)(Закупка товаров, работ и услуг для государственных (муниципальных) нужд) депутатские</t>
  </si>
  <si>
    <t>02 1 02 20540</t>
  </si>
  <si>
    <t>Расходы на мероприятия по развитию сети образовательных организаций (Закупка товаров, работ и услуг для государственных (муниципальных) нужд)</t>
  </si>
  <si>
    <t>Расходы муниципального на организацию бесплатного горячего питания обучающихся,получающих начальное общее образование(Закупка товаров, работ и услуг для государственных (муниципальных) нужд)</t>
  </si>
  <si>
    <t>Расходы на материально-техническое оснащение общеобразовательных организаций (Закупка товаров, работ и услуг для государственных (муниципальных) нужд )</t>
  </si>
  <si>
    <t>02 1 02 S8490</t>
  </si>
  <si>
    <t>Расходы на приведение территорий  общеобразовательных организаций к нормативным требованиям (Закупка товаров, работ и услуг для государственных (муниципальных) нужд )</t>
  </si>
  <si>
    <t>02 1 02 S9380</t>
  </si>
  <si>
    <t>Расходы на софинансирование расходных обязательств,возникающих при выполнении полномочий органов местного самоуправления  по вопросам местного значения в сфере организации отдыха детей в каникулярное время(Социальное обеспечение и иные выплаты населению)</t>
  </si>
  <si>
    <t>Расходы на реализацию мероприятий областнойадресной программы кап.ремонта(Межбюджетные трансферты)</t>
  </si>
  <si>
    <t>Софинансирование капитальных вложений в объекты муниципальной собственности в рамках областной инвестиционной программы (Межбюджетные трансферты)</t>
  </si>
  <si>
    <t>00</t>
  </si>
  <si>
    <t>39 0 02 S8750</t>
  </si>
  <si>
    <t>39 0 03 55490</t>
  </si>
  <si>
    <t>11 0 01L4670</t>
  </si>
  <si>
    <t>58 0 09 70100</t>
  </si>
  <si>
    <t>58 0 01 70100</t>
  </si>
  <si>
    <t>11 0 0170100</t>
  </si>
  <si>
    <t>11 0 02 70100</t>
  </si>
  <si>
    <t>11 0 05 70100</t>
  </si>
  <si>
    <t>11 0 04 70100</t>
  </si>
  <si>
    <t>02 1 01 70100</t>
  </si>
  <si>
    <t>02 1 0270100</t>
  </si>
  <si>
    <t>02 7 00 70100</t>
  </si>
  <si>
    <t>02 6 01 70100</t>
  </si>
  <si>
    <t>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</si>
  <si>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самоуправления(Закупка товаров, работ и услуг для государственных (муниципальных) нужд)</t>
  </si>
  <si>
    <t>39 0 03 70100</t>
  </si>
  <si>
    <t>11 0 03 70100</t>
  </si>
  <si>
    <t xml:space="preserve">Петропавловского муниципального района за 2023 год </t>
  </si>
  <si>
    <t xml:space="preserve">к решению Совета народных депутатов
Петропавловского муниципального района
«Об утверждении отчета об исполнении
 бюджета Петропавловского муниципального района за 2023 год»
 от «    »                       2024 г. №
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</si>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</sst>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.00000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0FE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6">
      <alignment horizontal="left" vertical="top" wrapText="1"/>
    </xf>
  </cellStyleXfs>
  <cellXfs count="226">
    <xf numFmtId="0" fontId="0" fillId="0" borderId="0" xfId="0"/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0" fillId="3" borderId="0" xfId="0" applyFill="1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5" fillId="0" borderId="0" xfId="0" applyFont="1"/>
    <xf numFmtId="0" fontId="6" fillId="0" borderId="1" xfId="0" applyFont="1" applyBorder="1" applyAlignment="1">
      <alignment horizontal="justify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49" fontId="6" fillId="4" borderId="2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5" fillId="4" borderId="0" xfId="0" applyFont="1" applyFill="1" applyAlignment="1">
      <alignment vertical="center"/>
    </xf>
    <xf numFmtId="2" fontId="5" fillId="4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8" fillId="0" borderId="6" xfId="1" applyNumberFormat="1" applyFont="1" applyFill="1" applyAlignment="1" applyProtection="1">
      <alignment horizontal="left" vertical="center" wrapText="1"/>
    </xf>
    <xf numFmtId="0" fontId="0" fillId="2" borderId="0" xfId="0" applyFill="1" applyBorder="1"/>
    <xf numFmtId="0" fontId="1" fillId="0" borderId="8" xfId="0" applyFont="1" applyBorder="1" applyAlignment="1">
      <alignment horizontal="left" wrapText="1"/>
    </xf>
    <xf numFmtId="0" fontId="1" fillId="4" borderId="8" xfId="0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left" vertical="center" wrapText="1"/>
    </xf>
    <xf numFmtId="2" fontId="1" fillId="4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4" borderId="10" xfId="0" applyFont="1" applyFill="1" applyBorder="1" applyAlignment="1">
      <alignment horizontal="center" vertical="center" wrapText="1"/>
    </xf>
    <xf numFmtId="49" fontId="1" fillId="4" borderId="10" xfId="0" applyNumberFormat="1" applyFont="1" applyFill="1" applyBorder="1" applyAlignment="1">
      <alignment horizontal="center" vertical="center" wrapText="1"/>
    </xf>
    <xf numFmtId="49" fontId="1" fillId="4" borderId="10" xfId="0" applyNumberFormat="1" applyFont="1" applyFill="1" applyBorder="1" applyAlignment="1">
      <alignment horizontal="left" vertical="center" wrapText="1"/>
    </xf>
    <xf numFmtId="2" fontId="1" fillId="4" borderId="10" xfId="0" applyNumberFormat="1" applyFont="1" applyFill="1" applyBorder="1" applyAlignment="1">
      <alignment horizontal="center" vertical="center" wrapText="1"/>
    </xf>
    <xf numFmtId="0" fontId="0" fillId="0" borderId="11" xfId="0" applyFill="1" applyBorder="1"/>
    <xf numFmtId="0" fontId="0" fillId="2" borderId="11" xfId="0" applyFill="1" applyBorder="1"/>
    <xf numFmtId="0" fontId="0" fillId="0" borderId="11" xfId="0" applyBorder="1"/>
    <xf numFmtId="0" fontId="1" fillId="0" borderId="0" xfId="0" applyFont="1" applyBorder="1" applyAlignment="1">
      <alignment horizontal="right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2" fontId="1" fillId="4" borderId="16" xfId="0" applyNumberFormat="1" applyFont="1" applyFill="1" applyBorder="1" applyAlignment="1">
      <alignment horizontal="center" vertical="center" wrapText="1"/>
    </xf>
    <xf numFmtId="2" fontId="1" fillId="4" borderId="18" xfId="0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wrapText="1"/>
    </xf>
    <xf numFmtId="49" fontId="8" fillId="0" borderId="18" xfId="0" applyNumberFormat="1" applyFont="1" applyBorder="1" applyAlignment="1">
      <alignment horizontal="center" wrapText="1"/>
    </xf>
    <xf numFmtId="0" fontId="8" fillId="0" borderId="17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5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" fillId="4" borderId="1" xfId="0" applyFont="1" applyFill="1" applyBorder="1" applyAlignment="1">
      <alignment horizontal="left" wrapText="1"/>
    </xf>
    <xf numFmtId="0" fontId="8" fillId="0" borderId="19" xfId="0" applyFont="1" applyBorder="1" applyAlignment="1">
      <alignment vertical="top" wrapText="1"/>
    </xf>
    <xf numFmtId="0" fontId="8" fillId="0" borderId="20" xfId="0" applyFont="1" applyBorder="1" applyAlignment="1">
      <alignment horizontal="center" wrapText="1"/>
    </xf>
    <xf numFmtId="2" fontId="1" fillId="4" borderId="1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10" fillId="4" borderId="0" xfId="0" applyFont="1" applyFill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2" fontId="0" fillId="0" borderId="0" xfId="0" applyNumberFormat="1" applyFill="1"/>
    <xf numFmtId="0" fontId="1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2" fontId="0" fillId="0" borderId="0" xfId="0" applyNumberFormat="1"/>
    <xf numFmtId="2" fontId="1" fillId="6" borderId="3" xfId="0" applyNumberFormat="1" applyFont="1" applyFill="1" applyBorder="1" applyAlignment="1">
      <alignment horizontal="center" vertical="center" wrapText="1"/>
    </xf>
    <xf numFmtId="2" fontId="1" fillId="6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top" wrapText="1"/>
    </xf>
    <xf numFmtId="0" fontId="0" fillId="4" borderId="0" xfId="0" applyFill="1"/>
    <xf numFmtId="0" fontId="0" fillId="0" borderId="21" xfId="0" applyFill="1" applyBorder="1"/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6" fillId="4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top" wrapText="1"/>
    </xf>
    <xf numFmtId="0" fontId="0" fillId="0" borderId="0" xfId="0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2" fontId="6" fillId="4" borderId="1" xfId="0" applyNumberFormat="1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2" fontId="1" fillId="4" borderId="14" xfId="0" applyNumberFormat="1" applyFont="1" applyFill="1" applyBorder="1" applyAlignment="1">
      <alignment horizontal="center" wrapText="1"/>
    </xf>
    <xf numFmtId="2" fontId="1" fillId="4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2" fontId="1" fillId="4" borderId="3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vertical="center" wrapText="1"/>
    </xf>
    <xf numFmtId="2" fontId="0" fillId="4" borderId="0" xfId="0" applyNumberFormat="1" applyFill="1"/>
    <xf numFmtId="2" fontId="1" fillId="4" borderId="22" xfId="0" applyNumberFormat="1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2" fontId="1" fillId="4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1" fillId="4" borderId="3" xfId="0" applyNumberFormat="1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2" fontId="1" fillId="4" borderId="4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vertical="center" wrapText="1"/>
    </xf>
    <xf numFmtId="2" fontId="2" fillId="4" borderId="4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2" fontId="2" fillId="4" borderId="1" xfId="0" applyNumberFormat="1" applyFont="1" applyFill="1" applyBorder="1" applyAlignment="1">
      <alignment horizont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left" vertical="center" wrapText="1"/>
    </xf>
    <xf numFmtId="49" fontId="2" fillId="4" borderId="4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4" xfId="0" applyFont="1" applyFill="1" applyBorder="1" applyAlignment="1">
      <alignment horizontal="left" wrapText="1"/>
    </xf>
    <xf numFmtId="0" fontId="8" fillId="6" borderId="12" xfId="0" applyFont="1" applyFill="1" applyBorder="1" applyAlignment="1">
      <alignment vertical="top" wrapText="1"/>
    </xf>
    <xf numFmtId="0" fontId="5" fillId="6" borderId="15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2" fontId="1" fillId="4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49" fontId="9" fillId="6" borderId="14" xfId="0" applyNumberFormat="1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49" fontId="9" fillId="6" borderId="16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D0FECA"/>
      <color rgb="FFB4F8FA"/>
      <color rgb="FFA3E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64"/>
  <sheetViews>
    <sheetView tabSelected="1" topLeftCell="A469" zoomScaleNormal="100" workbookViewId="0">
      <selection activeCell="A10" sqref="A10"/>
    </sheetView>
  </sheetViews>
  <sheetFormatPr defaultRowHeight="15.75"/>
  <cols>
    <col min="1" max="1" width="50.42578125" style="20" customWidth="1"/>
    <col min="2" max="2" width="5.28515625" style="10" customWidth="1"/>
    <col min="3" max="3" width="5.5703125" style="10" customWidth="1"/>
    <col min="4" max="4" width="5.85546875" style="10" customWidth="1"/>
    <col min="5" max="5" width="18.28515625" style="10" customWidth="1"/>
    <col min="6" max="6" width="7.5703125" style="11" customWidth="1"/>
    <col min="7" max="7" width="16.5703125" style="10" customWidth="1"/>
    <col min="8" max="8" width="11.85546875" style="4" customWidth="1"/>
    <col min="9" max="9" width="25" style="4" customWidth="1"/>
    <col min="10" max="10" width="19.42578125" customWidth="1"/>
    <col min="11" max="11" width="20.85546875" customWidth="1"/>
    <col min="13" max="13" width="9.5703125" bestFit="1" customWidth="1"/>
  </cols>
  <sheetData>
    <row r="1" spans="1:14" ht="4.5" customHeight="1"/>
    <row r="2" spans="1:14" hidden="1"/>
    <row r="3" spans="1:14" hidden="1"/>
    <row r="4" spans="1:14" ht="18.75" hidden="1" customHeight="1"/>
    <row r="5" spans="1:14" ht="18.75" hidden="1" customHeight="1"/>
    <row r="6" spans="1:14" hidden="1"/>
    <row r="7" spans="1:14" ht="15" hidden="1" customHeight="1">
      <c r="A7" s="170"/>
      <c r="B7" s="170"/>
      <c r="C7" s="170"/>
      <c r="D7" s="170"/>
      <c r="E7" s="170"/>
      <c r="F7" s="170"/>
      <c r="G7" s="170"/>
      <c r="J7" s="3"/>
      <c r="K7" s="3"/>
      <c r="L7" s="3"/>
      <c r="M7" s="3"/>
    </row>
    <row r="8" spans="1:14" ht="15.6" customHeight="1">
      <c r="A8" s="46"/>
      <c r="B8" s="46"/>
      <c r="C8" s="46"/>
      <c r="D8" s="46"/>
      <c r="E8" s="46"/>
      <c r="F8" s="99"/>
      <c r="G8" s="99"/>
      <c r="J8" s="3"/>
      <c r="K8" s="3"/>
      <c r="L8" s="3"/>
      <c r="M8" s="3"/>
    </row>
    <row r="9" spans="1:14" ht="15.6" customHeight="1">
      <c r="A9" s="132"/>
      <c r="B9" s="132"/>
      <c r="C9" s="220" t="s">
        <v>583</v>
      </c>
      <c r="D9" s="220"/>
      <c r="E9" s="220"/>
      <c r="F9" s="221"/>
      <c r="G9" s="222"/>
      <c r="J9" s="3"/>
      <c r="K9" s="3"/>
      <c r="L9" s="3"/>
      <c r="M9" s="3"/>
    </row>
    <row r="10" spans="1:14" ht="130.5" customHeight="1">
      <c r="A10" s="132"/>
      <c r="B10" s="132"/>
      <c r="C10" s="223" t="s">
        <v>582</v>
      </c>
      <c r="D10" s="224"/>
      <c r="E10" s="224"/>
      <c r="F10" s="224"/>
      <c r="G10" s="224"/>
      <c r="H10" s="46"/>
      <c r="J10" s="4"/>
      <c r="K10" s="3"/>
      <c r="L10" s="3"/>
      <c r="M10" s="3"/>
      <c r="N10" s="3"/>
    </row>
    <row r="11" spans="1:14" ht="15.75" customHeight="1">
      <c r="A11" s="1" t="s">
        <v>138</v>
      </c>
      <c r="B11" s="185"/>
      <c r="C11" s="185"/>
      <c r="D11" s="185"/>
      <c r="E11" s="185"/>
      <c r="F11" s="50"/>
      <c r="G11" s="118"/>
      <c r="J11" s="109"/>
      <c r="K11" s="50"/>
      <c r="L11" s="50"/>
      <c r="M11" s="50"/>
    </row>
    <row r="12" spans="1:14" ht="1.5" hidden="1" customHeight="1">
      <c r="A12" s="1"/>
      <c r="B12" s="50"/>
      <c r="C12" s="186"/>
      <c r="D12" s="186"/>
      <c r="E12" s="186"/>
      <c r="F12" s="50"/>
      <c r="G12" s="118"/>
      <c r="J12" s="110"/>
      <c r="K12" s="186"/>
      <c r="L12" s="186"/>
      <c r="M12" s="186"/>
    </row>
    <row r="13" spans="1:14" ht="18.75">
      <c r="A13" s="225" t="s">
        <v>139</v>
      </c>
      <c r="B13" s="225"/>
      <c r="C13" s="225"/>
      <c r="D13" s="225"/>
      <c r="E13" s="225"/>
      <c r="F13" s="225"/>
      <c r="G13" s="225"/>
      <c r="J13" s="186"/>
      <c r="K13" s="186"/>
      <c r="L13" s="186"/>
      <c r="M13" s="186"/>
    </row>
    <row r="14" spans="1:14" ht="18.75">
      <c r="A14" s="225" t="s">
        <v>581</v>
      </c>
      <c r="B14" s="225"/>
      <c r="C14" s="225"/>
      <c r="D14" s="225"/>
      <c r="E14" s="225"/>
      <c r="F14" s="225"/>
      <c r="G14" s="225"/>
      <c r="J14" s="185"/>
      <c r="K14" s="185"/>
      <c r="L14" s="185"/>
      <c r="M14" s="185"/>
    </row>
    <row r="15" spans="1:14">
      <c r="A15" s="1"/>
      <c r="J15" s="187"/>
      <c r="K15" s="187"/>
      <c r="L15" s="187"/>
      <c r="M15" s="187"/>
    </row>
    <row r="16" spans="1:14" ht="31.5" customHeight="1">
      <c r="A16" s="5" t="s">
        <v>140</v>
      </c>
      <c r="B16" s="7" t="s">
        <v>141</v>
      </c>
      <c r="C16" s="7" t="s">
        <v>142</v>
      </c>
      <c r="D16" s="7" t="s">
        <v>143</v>
      </c>
      <c r="E16" s="7" t="s">
        <v>144</v>
      </c>
      <c r="F16" s="8" t="s">
        <v>145</v>
      </c>
      <c r="G16" s="8" t="s">
        <v>449</v>
      </c>
      <c r="J16" s="186"/>
      <c r="K16" s="186"/>
      <c r="L16" s="186"/>
      <c r="M16" s="186"/>
    </row>
    <row r="17" spans="1:13" ht="45" customHeight="1">
      <c r="A17" s="7" t="s">
        <v>467</v>
      </c>
      <c r="B17" s="15">
        <v>908</v>
      </c>
      <c r="C17" s="7"/>
      <c r="D17" s="7"/>
      <c r="E17" s="7"/>
      <c r="F17" s="8"/>
      <c r="G17" s="9">
        <f>G18</f>
        <v>1125.67</v>
      </c>
      <c r="H17" s="89"/>
      <c r="I17" s="69"/>
      <c r="J17" s="185"/>
      <c r="K17" s="185"/>
      <c r="L17" s="185"/>
      <c r="M17" s="185"/>
    </row>
    <row r="18" spans="1:13" ht="28.5" customHeight="1">
      <c r="A18" s="126" t="s">
        <v>146</v>
      </c>
      <c r="B18" s="128">
        <v>908</v>
      </c>
      <c r="C18" s="124" t="s">
        <v>77</v>
      </c>
      <c r="D18" s="124"/>
      <c r="E18" s="123"/>
      <c r="F18" s="8"/>
      <c r="G18" s="106">
        <f>G19</f>
        <v>1125.67</v>
      </c>
      <c r="I18" s="69"/>
      <c r="J18" s="49"/>
      <c r="K18" s="186"/>
      <c r="L18" s="186"/>
      <c r="M18" s="186"/>
    </row>
    <row r="19" spans="1:13" ht="49.5" customHeight="1">
      <c r="A19" s="126" t="s">
        <v>147</v>
      </c>
      <c r="B19" s="128">
        <v>908</v>
      </c>
      <c r="C19" s="124" t="s">
        <v>77</v>
      </c>
      <c r="D19" s="124" t="s">
        <v>128</v>
      </c>
      <c r="E19" s="123"/>
      <c r="F19" s="8"/>
      <c r="G19" s="106">
        <f>G20</f>
        <v>1125.67</v>
      </c>
      <c r="I19" s="69"/>
      <c r="J19" s="49"/>
      <c r="K19" s="110"/>
      <c r="L19" s="110"/>
      <c r="M19" s="110"/>
    </row>
    <row r="20" spans="1:13" ht="45.75" customHeight="1">
      <c r="A20" s="126" t="s">
        <v>296</v>
      </c>
      <c r="B20" s="128">
        <v>908</v>
      </c>
      <c r="C20" s="124" t="s">
        <v>77</v>
      </c>
      <c r="D20" s="124" t="s">
        <v>128</v>
      </c>
      <c r="E20" s="123" t="s">
        <v>148</v>
      </c>
      <c r="F20" s="8"/>
      <c r="G20" s="106">
        <f>G21</f>
        <v>1125.67</v>
      </c>
      <c r="J20" s="3"/>
      <c r="K20" s="3"/>
      <c r="L20" s="3"/>
      <c r="M20" s="3"/>
    </row>
    <row r="21" spans="1:13" ht="42.75" customHeight="1">
      <c r="A21" s="126" t="s">
        <v>468</v>
      </c>
      <c r="B21" s="128">
        <v>908</v>
      </c>
      <c r="C21" s="124" t="s">
        <v>77</v>
      </c>
      <c r="D21" s="124" t="s">
        <v>128</v>
      </c>
      <c r="E21" s="123" t="s">
        <v>469</v>
      </c>
      <c r="F21" s="8"/>
      <c r="G21" s="106">
        <f>G22+G23+G24+G25</f>
        <v>1125.67</v>
      </c>
      <c r="J21" s="3"/>
      <c r="K21" s="3"/>
      <c r="L21" s="3"/>
      <c r="M21" s="3"/>
    </row>
    <row r="22" spans="1:13" ht="60" customHeight="1">
      <c r="A22" s="126" t="s">
        <v>493</v>
      </c>
      <c r="B22" s="128">
        <v>908</v>
      </c>
      <c r="C22" s="124" t="s">
        <v>77</v>
      </c>
      <c r="D22" s="124" t="s">
        <v>128</v>
      </c>
      <c r="E22" s="123" t="s">
        <v>470</v>
      </c>
      <c r="F22" s="128">
        <v>100</v>
      </c>
      <c r="G22" s="106">
        <v>974.97</v>
      </c>
      <c r="J22" s="3"/>
      <c r="K22" s="3"/>
      <c r="L22" s="3"/>
      <c r="M22" s="3"/>
    </row>
    <row r="23" spans="1:13" ht="77.25" customHeight="1">
      <c r="A23" s="126" t="s">
        <v>494</v>
      </c>
      <c r="B23" s="128">
        <v>908</v>
      </c>
      <c r="C23" s="124" t="s">
        <v>77</v>
      </c>
      <c r="D23" s="124" t="s">
        <v>128</v>
      </c>
      <c r="E23" s="123" t="s">
        <v>470</v>
      </c>
      <c r="F23" s="128">
        <v>200</v>
      </c>
      <c r="G23" s="106">
        <v>47.8</v>
      </c>
      <c r="J23" s="3"/>
      <c r="K23" s="3"/>
      <c r="L23" s="3"/>
      <c r="M23" s="3"/>
    </row>
    <row r="24" spans="1:13" ht="109.5" customHeight="1">
      <c r="A24" s="126" t="s">
        <v>493</v>
      </c>
      <c r="B24" s="128">
        <v>908</v>
      </c>
      <c r="C24" s="124" t="s">
        <v>77</v>
      </c>
      <c r="D24" s="124" t="s">
        <v>128</v>
      </c>
      <c r="E24" s="123" t="s">
        <v>567</v>
      </c>
      <c r="F24" s="128">
        <v>100</v>
      </c>
      <c r="G24" s="106">
        <v>95.5</v>
      </c>
      <c r="J24" s="3"/>
      <c r="K24" s="3"/>
      <c r="L24" s="3"/>
      <c r="M24" s="3"/>
    </row>
    <row r="25" spans="1:13" ht="81.75" customHeight="1">
      <c r="A25" s="126" t="s">
        <v>494</v>
      </c>
      <c r="B25" s="128">
        <v>908</v>
      </c>
      <c r="C25" s="124" t="s">
        <v>77</v>
      </c>
      <c r="D25" s="124" t="s">
        <v>128</v>
      </c>
      <c r="E25" s="123" t="s">
        <v>567</v>
      </c>
      <c r="F25" s="128">
        <v>200</v>
      </c>
      <c r="G25" s="106">
        <v>7.4</v>
      </c>
      <c r="J25" s="3"/>
      <c r="K25" s="3"/>
      <c r="L25" s="3"/>
      <c r="M25" s="3"/>
    </row>
    <row r="26" spans="1:13" ht="57" customHeight="1">
      <c r="A26" s="7" t="s">
        <v>311</v>
      </c>
      <c r="B26" s="15">
        <v>910</v>
      </c>
      <c r="C26" s="15"/>
      <c r="D26" s="15"/>
      <c r="E26" s="136"/>
      <c r="F26" s="15"/>
      <c r="G26" s="137">
        <f>G27</f>
        <v>75.2</v>
      </c>
      <c r="J26" s="3"/>
      <c r="K26" s="3"/>
      <c r="L26" s="3"/>
      <c r="M26" s="3"/>
    </row>
    <row r="27" spans="1:13">
      <c r="A27" s="126" t="s">
        <v>146</v>
      </c>
      <c r="B27" s="128">
        <v>910</v>
      </c>
      <c r="C27" s="124" t="s">
        <v>77</v>
      </c>
      <c r="D27" s="124"/>
      <c r="E27" s="123"/>
      <c r="F27" s="128"/>
      <c r="G27" s="14">
        <f>G28</f>
        <v>75.2</v>
      </c>
      <c r="J27" s="3"/>
      <c r="K27" s="3"/>
      <c r="L27" s="3"/>
      <c r="M27" s="3"/>
    </row>
    <row r="28" spans="1:13" ht="96" customHeight="1">
      <c r="A28" s="126" t="s">
        <v>147</v>
      </c>
      <c r="B28" s="128">
        <v>910</v>
      </c>
      <c r="C28" s="124" t="s">
        <v>77</v>
      </c>
      <c r="D28" s="124" t="s">
        <v>78</v>
      </c>
      <c r="E28" s="123"/>
      <c r="F28" s="128"/>
      <c r="G28" s="106">
        <f>G29</f>
        <v>75.2</v>
      </c>
      <c r="J28" s="3"/>
      <c r="K28" s="3"/>
      <c r="L28" s="3"/>
      <c r="M28" s="3"/>
    </row>
    <row r="29" spans="1:13" ht="63.75" customHeight="1">
      <c r="A29" s="126" t="s">
        <v>296</v>
      </c>
      <c r="B29" s="128">
        <v>910</v>
      </c>
      <c r="C29" s="124" t="s">
        <v>77</v>
      </c>
      <c r="D29" s="124" t="s">
        <v>78</v>
      </c>
      <c r="E29" s="123" t="s">
        <v>148</v>
      </c>
      <c r="F29" s="128"/>
      <c r="G29" s="106">
        <f>G30</f>
        <v>75.2</v>
      </c>
      <c r="J29" s="3"/>
      <c r="K29" s="3"/>
      <c r="L29" s="3"/>
      <c r="M29" s="3"/>
    </row>
    <row r="30" spans="1:13" ht="40.5" customHeight="1">
      <c r="A30" s="126" t="s">
        <v>149</v>
      </c>
      <c r="B30" s="128">
        <v>910</v>
      </c>
      <c r="C30" s="124" t="s">
        <v>77</v>
      </c>
      <c r="D30" s="124" t="s">
        <v>78</v>
      </c>
      <c r="E30" s="123" t="s">
        <v>150</v>
      </c>
      <c r="F30" s="128"/>
      <c r="G30" s="106">
        <f>G31+G32</f>
        <v>75.2</v>
      </c>
      <c r="J30" s="3"/>
      <c r="K30" s="3"/>
      <c r="L30" s="3"/>
      <c r="M30" s="3"/>
    </row>
    <row r="31" spans="1:13" ht="177.75" hidden="1" customHeight="1">
      <c r="A31" s="126" t="s">
        <v>151</v>
      </c>
      <c r="B31" s="128">
        <v>910</v>
      </c>
      <c r="C31" s="124" t="s">
        <v>77</v>
      </c>
      <c r="D31" s="124" t="s">
        <v>78</v>
      </c>
      <c r="E31" s="123" t="s">
        <v>152</v>
      </c>
      <c r="F31" s="128">
        <v>100</v>
      </c>
      <c r="G31" s="106"/>
      <c r="J31" s="3"/>
      <c r="K31" s="3"/>
      <c r="L31" s="3"/>
      <c r="M31" s="3"/>
    </row>
    <row r="32" spans="1:13" ht="71.25" customHeight="1">
      <c r="A32" s="126" t="s">
        <v>153</v>
      </c>
      <c r="B32" s="128">
        <v>910</v>
      </c>
      <c r="C32" s="124" t="s">
        <v>77</v>
      </c>
      <c r="D32" s="124" t="s">
        <v>78</v>
      </c>
      <c r="E32" s="123" t="s">
        <v>152</v>
      </c>
      <c r="F32" s="128">
        <v>200</v>
      </c>
      <c r="G32" s="106">
        <v>75.2</v>
      </c>
      <c r="J32" s="3"/>
      <c r="K32" s="3"/>
      <c r="L32" s="3"/>
      <c r="M32" s="3"/>
    </row>
    <row r="33" spans="1:13" ht="39" customHeight="1">
      <c r="A33" s="7" t="s">
        <v>154</v>
      </c>
      <c r="B33" s="15">
        <v>914</v>
      </c>
      <c r="C33" s="115"/>
      <c r="D33" s="115"/>
      <c r="E33" s="116"/>
      <c r="F33" s="15"/>
      <c r="G33" s="9">
        <f>G34+G83+G91+G116+G158+G151+G79</f>
        <v>182079.51499999998</v>
      </c>
      <c r="J33" s="3"/>
      <c r="K33" s="3"/>
      <c r="L33" s="3"/>
      <c r="M33" s="3"/>
    </row>
    <row r="34" spans="1:13" ht="21" customHeight="1" thickBot="1">
      <c r="A34" s="92" t="s">
        <v>155</v>
      </c>
      <c r="B34" s="128">
        <v>914</v>
      </c>
      <c r="C34" s="124" t="s">
        <v>77</v>
      </c>
      <c r="D34" s="124"/>
      <c r="E34" s="123"/>
      <c r="F34" s="128"/>
      <c r="G34" s="106">
        <f>G35+G53+G57</f>
        <v>34507.161</v>
      </c>
      <c r="J34" s="3"/>
      <c r="K34" s="3"/>
      <c r="L34" s="3"/>
      <c r="M34" s="3"/>
    </row>
    <row r="35" spans="1:13" ht="69.75" customHeight="1">
      <c r="A35" s="37" t="s">
        <v>156</v>
      </c>
      <c r="B35" s="128">
        <v>914</v>
      </c>
      <c r="C35" s="124" t="s">
        <v>77</v>
      </c>
      <c r="D35" s="124" t="s">
        <v>124</v>
      </c>
      <c r="E35" s="123"/>
      <c r="F35" s="128"/>
      <c r="G35" s="106">
        <f>G36</f>
        <v>31669.156000000003</v>
      </c>
      <c r="J35" s="3"/>
      <c r="K35" s="3"/>
      <c r="L35" s="3"/>
      <c r="M35" s="3"/>
    </row>
    <row r="36" spans="1:13" ht="4.5" hidden="1" customHeight="1">
      <c r="A36" s="172" t="s">
        <v>297</v>
      </c>
      <c r="B36" s="157">
        <v>914</v>
      </c>
      <c r="C36" s="167" t="s">
        <v>77</v>
      </c>
      <c r="D36" s="167" t="s">
        <v>124</v>
      </c>
      <c r="E36" s="162" t="s">
        <v>148</v>
      </c>
      <c r="F36" s="157"/>
      <c r="G36" s="138">
        <f>G40</f>
        <v>31669.156000000003</v>
      </c>
      <c r="J36" s="3"/>
      <c r="K36" s="3"/>
      <c r="L36" s="3"/>
      <c r="M36" s="3"/>
    </row>
    <row r="37" spans="1:13" ht="6.75" hidden="1" customHeight="1">
      <c r="A37" s="172"/>
      <c r="B37" s="157"/>
      <c r="C37" s="167"/>
      <c r="D37" s="167"/>
      <c r="E37" s="162"/>
      <c r="F37" s="157"/>
      <c r="G37" s="104"/>
      <c r="J37" s="3"/>
      <c r="K37" s="3"/>
      <c r="L37" s="3"/>
      <c r="M37" s="3"/>
    </row>
    <row r="38" spans="1:13" ht="0.75" hidden="1" customHeight="1">
      <c r="A38" s="172"/>
      <c r="B38" s="157"/>
      <c r="C38" s="167"/>
      <c r="D38" s="167"/>
      <c r="E38" s="162"/>
      <c r="F38" s="157"/>
      <c r="G38" s="104"/>
      <c r="J38" s="3"/>
      <c r="K38" s="3"/>
      <c r="L38" s="3"/>
      <c r="M38" s="3"/>
    </row>
    <row r="39" spans="1:13" ht="60" customHeight="1">
      <c r="A39" s="172"/>
      <c r="B39" s="157"/>
      <c r="C39" s="167"/>
      <c r="D39" s="167"/>
      <c r="E39" s="162"/>
      <c r="F39" s="157"/>
      <c r="G39" s="152">
        <f>G40</f>
        <v>31669.156000000003</v>
      </c>
      <c r="J39" s="3"/>
      <c r="K39" s="3"/>
      <c r="L39" s="3"/>
      <c r="M39" s="3"/>
    </row>
    <row r="40" spans="1:13" ht="15.75" customHeight="1">
      <c r="A40" s="172" t="s">
        <v>149</v>
      </c>
      <c r="B40" s="157">
        <v>914</v>
      </c>
      <c r="C40" s="167" t="s">
        <v>77</v>
      </c>
      <c r="D40" s="167" t="s">
        <v>124</v>
      </c>
      <c r="E40" s="162" t="s">
        <v>150</v>
      </c>
      <c r="F40" s="157"/>
      <c r="G40" s="155">
        <f>G44+G46+G47+G51+G45+G48+G43+G49+G50</f>
        <v>31669.156000000003</v>
      </c>
      <c r="J40" s="3"/>
      <c r="K40" s="3"/>
      <c r="L40" s="3"/>
      <c r="M40" s="3"/>
    </row>
    <row r="41" spans="1:13" ht="15.75" customHeight="1">
      <c r="A41" s="172"/>
      <c r="B41" s="157"/>
      <c r="C41" s="167"/>
      <c r="D41" s="167"/>
      <c r="E41" s="162"/>
      <c r="F41" s="157"/>
      <c r="G41" s="188"/>
      <c r="J41" s="3"/>
      <c r="K41" s="3"/>
      <c r="L41" s="3"/>
      <c r="M41" s="3"/>
    </row>
    <row r="42" spans="1:13" ht="8.25" customHeight="1">
      <c r="A42" s="172"/>
      <c r="B42" s="157"/>
      <c r="C42" s="167"/>
      <c r="D42" s="167"/>
      <c r="E42" s="162"/>
      <c r="F42" s="157"/>
      <c r="G42" s="156"/>
      <c r="J42" s="3"/>
      <c r="K42" s="3"/>
      <c r="L42" s="3"/>
      <c r="M42" s="3"/>
    </row>
    <row r="43" spans="1:13" ht="156.75" customHeight="1">
      <c r="A43" s="125" t="s">
        <v>545</v>
      </c>
      <c r="B43" s="130">
        <v>914</v>
      </c>
      <c r="C43" s="127" t="s">
        <v>77</v>
      </c>
      <c r="D43" s="127" t="s">
        <v>124</v>
      </c>
      <c r="E43" s="131" t="s">
        <v>546</v>
      </c>
      <c r="F43" s="130">
        <v>100</v>
      </c>
      <c r="G43" s="106">
        <v>1084.68</v>
      </c>
      <c r="J43" s="3"/>
      <c r="K43" s="3"/>
      <c r="L43" s="3"/>
      <c r="M43" s="3"/>
    </row>
    <row r="44" spans="1:13" ht="137.25" customHeight="1">
      <c r="A44" s="125" t="s">
        <v>157</v>
      </c>
      <c r="B44" s="130">
        <v>914</v>
      </c>
      <c r="C44" s="127" t="s">
        <v>77</v>
      </c>
      <c r="D44" s="127" t="s">
        <v>124</v>
      </c>
      <c r="E44" s="131" t="s">
        <v>152</v>
      </c>
      <c r="F44" s="130">
        <v>100</v>
      </c>
      <c r="G44" s="106">
        <v>20532.506000000001</v>
      </c>
      <c r="J44" s="3"/>
      <c r="K44" s="3"/>
      <c r="L44" s="3"/>
      <c r="M44" s="3"/>
    </row>
    <row r="45" spans="1:13" ht="207.75" hidden="1" customHeight="1">
      <c r="A45" s="125" t="s">
        <v>390</v>
      </c>
      <c r="B45" s="130">
        <v>914</v>
      </c>
      <c r="C45" s="127" t="s">
        <v>77</v>
      </c>
      <c r="D45" s="127" t="s">
        <v>124</v>
      </c>
      <c r="E45" s="131" t="s">
        <v>152</v>
      </c>
      <c r="F45" s="130">
        <v>100</v>
      </c>
      <c r="G45" s="133"/>
      <c r="J45" s="3"/>
      <c r="K45" s="3"/>
      <c r="L45" s="3"/>
      <c r="M45" s="3"/>
    </row>
    <row r="46" spans="1:13" ht="86.25" customHeight="1">
      <c r="A46" s="126" t="s">
        <v>158</v>
      </c>
      <c r="B46" s="128">
        <v>914</v>
      </c>
      <c r="C46" s="124" t="s">
        <v>77</v>
      </c>
      <c r="D46" s="124" t="s">
        <v>124</v>
      </c>
      <c r="E46" s="123" t="s">
        <v>152</v>
      </c>
      <c r="F46" s="128">
        <v>200</v>
      </c>
      <c r="G46" s="106">
        <v>5352.11</v>
      </c>
      <c r="J46" s="3"/>
      <c r="K46" s="3"/>
      <c r="L46" s="3"/>
      <c r="M46" s="3"/>
    </row>
    <row r="47" spans="1:13" ht="63.75" customHeight="1">
      <c r="A47" s="126" t="s">
        <v>159</v>
      </c>
      <c r="B47" s="128">
        <v>914</v>
      </c>
      <c r="C47" s="124" t="s">
        <v>77</v>
      </c>
      <c r="D47" s="124" t="s">
        <v>124</v>
      </c>
      <c r="E47" s="123" t="s">
        <v>152</v>
      </c>
      <c r="F47" s="128">
        <v>800</v>
      </c>
      <c r="G47" s="108">
        <v>25</v>
      </c>
      <c r="H47" s="69"/>
      <c r="J47" s="3"/>
      <c r="K47" s="3"/>
      <c r="L47" s="3"/>
      <c r="M47" s="3"/>
    </row>
    <row r="48" spans="1:13" ht="110.25" hidden="1" customHeight="1">
      <c r="A48" s="126" t="s">
        <v>451</v>
      </c>
      <c r="B48" s="128">
        <v>914</v>
      </c>
      <c r="C48" s="124" t="s">
        <v>77</v>
      </c>
      <c r="D48" s="124" t="s">
        <v>124</v>
      </c>
      <c r="E48" s="123" t="s">
        <v>450</v>
      </c>
      <c r="F48" s="128">
        <v>200</v>
      </c>
      <c r="G48" s="106"/>
      <c r="H48" s="69"/>
      <c r="J48" s="3"/>
      <c r="K48" s="3"/>
      <c r="L48" s="3"/>
      <c r="M48" s="3"/>
    </row>
    <row r="49" spans="1:13" ht="110.25" customHeight="1">
      <c r="A49" s="125" t="s">
        <v>157</v>
      </c>
      <c r="B49" s="130">
        <v>914</v>
      </c>
      <c r="C49" s="127" t="s">
        <v>77</v>
      </c>
      <c r="D49" s="127" t="s">
        <v>124</v>
      </c>
      <c r="E49" s="131" t="s">
        <v>568</v>
      </c>
      <c r="F49" s="130">
        <v>100</v>
      </c>
      <c r="G49" s="106">
        <v>1719.99</v>
      </c>
      <c r="H49" s="69"/>
      <c r="J49" s="3"/>
      <c r="K49" s="3"/>
      <c r="L49" s="3"/>
      <c r="M49" s="3"/>
    </row>
    <row r="50" spans="1:13" ht="84" customHeight="1">
      <c r="A50" s="126" t="s">
        <v>158</v>
      </c>
      <c r="B50" s="128">
        <v>914</v>
      </c>
      <c r="C50" s="124" t="s">
        <v>77</v>
      </c>
      <c r="D50" s="124" t="s">
        <v>124</v>
      </c>
      <c r="E50" s="123" t="s">
        <v>568</v>
      </c>
      <c r="F50" s="128">
        <v>200</v>
      </c>
      <c r="G50" s="106">
        <v>877.87</v>
      </c>
      <c r="H50" s="69"/>
      <c r="J50" s="3"/>
      <c r="K50" s="3"/>
      <c r="L50" s="3"/>
      <c r="M50" s="3"/>
    </row>
    <row r="51" spans="1:13" ht="117" customHeight="1">
      <c r="A51" s="126" t="s">
        <v>160</v>
      </c>
      <c r="B51" s="128">
        <v>914</v>
      </c>
      <c r="C51" s="124" t="s">
        <v>77</v>
      </c>
      <c r="D51" s="124" t="s">
        <v>124</v>
      </c>
      <c r="E51" s="123" t="s">
        <v>161</v>
      </c>
      <c r="F51" s="128">
        <v>100</v>
      </c>
      <c r="G51" s="106">
        <v>2077</v>
      </c>
      <c r="J51" s="3"/>
      <c r="K51" s="3"/>
      <c r="L51" s="3"/>
      <c r="M51" s="3"/>
    </row>
    <row r="52" spans="1:13" ht="34.5" hidden="1" customHeight="1">
      <c r="A52" s="126" t="s">
        <v>284</v>
      </c>
      <c r="B52" s="128">
        <v>914</v>
      </c>
      <c r="C52" s="124" t="s">
        <v>77</v>
      </c>
      <c r="D52" s="124" t="s">
        <v>126</v>
      </c>
      <c r="E52" s="123" t="s">
        <v>285</v>
      </c>
      <c r="F52" s="128"/>
      <c r="G52" s="106"/>
      <c r="J52" s="3"/>
      <c r="K52" s="3"/>
      <c r="L52" s="3"/>
      <c r="M52" s="3"/>
    </row>
    <row r="53" spans="1:13" ht="40.5" hidden="1" customHeight="1">
      <c r="A53" s="126" t="s">
        <v>401</v>
      </c>
      <c r="B53" s="128">
        <v>914</v>
      </c>
      <c r="C53" s="124" t="s">
        <v>77</v>
      </c>
      <c r="D53" s="124" t="s">
        <v>129</v>
      </c>
      <c r="E53" s="123"/>
      <c r="F53" s="128"/>
      <c r="G53" s="106">
        <f>G54</f>
        <v>0</v>
      </c>
      <c r="J53" s="3"/>
      <c r="K53" s="3"/>
      <c r="L53" s="3"/>
      <c r="M53" s="3"/>
    </row>
    <row r="54" spans="1:13" ht="69.75" hidden="1" customHeight="1">
      <c r="A54" s="126" t="s">
        <v>297</v>
      </c>
      <c r="B54" s="128">
        <v>914</v>
      </c>
      <c r="C54" s="124" t="s">
        <v>77</v>
      </c>
      <c r="D54" s="124" t="s">
        <v>129</v>
      </c>
      <c r="E54" s="123" t="s">
        <v>403</v>
      </c>
      <c r="F54" s="128"/>
      <c r="G54" s="106">
        <f>G55</f>
        <v>0</v>
      </c>
      <c r="J54" s="3"/>
      <c r="K54" s="3"/>
      <c r="L54" s="3"/>
      <c r="M54" s="3"/>
    </row>
    <row r="55" spans="1:13" ht="57" hidden="1" customHeight="1">
      <c r="A55" s="126" t="s">
        <v>402</v>
      </c>
      <c r="B55" s="128">
        <v>914</v>
      </c>
      <c r="C55" s="124" t="s">
        <v>77</v>
      </c>
      <c r="D55" s="124" t="s">
        <v>129</v>
      </c>
      <c r="E55" s="123" t="s">
        <v>403</v>
      </c>
      <c r="F55" s="128"/>
      <c r="G55" s="106">
        <f>G56</f>
        <v>0</v>
      </c>
      <c r="J55" s="3"/>
      <c r="K55" s="3"/>
      <c r="L55" s="3"/>
      <c r="M55" s="3"/>
    </row>
    <row r="56" spans="1:13" ht="42" hidden="1" customHeight="1">
      <c r="A56" s="126" t="s">
        <v>491</v>
      </c>
      <c r="B56" s="128">
        <v>914</v>
      </c>
      <c r="C56" s="124" t="s">
        <v>77</v>
      </c>
      <c r="D56" s="124" t="s">
        <v>129</v>
      </c>
      <c r="E56" s="123" t="s">
        <v>487</v>
      </c>
      <c r="F56" s="128">
        <v>800</v>
      </c>
      <c r="G56" s="106">
        <v>0</v>
      </c>
      <c r="J56" s="3"/>
      <c r="K56" s="3"/>
      <c r="L56" s="3"/>
      <c r="M56" s="3"/>
    </row>
    <row r="57" spans="1:13" ht="37.5" customHeight="1">
      <c r="A57" s="126" t="s">
        <v>162</v>
      </c>
      <c r="B57" s="128">
        <v>914</v>
      </c>
      <c r="C57" s="124" t="s">
        <v>77</v>
      </c>
      <c r="D57" s="124">
        <v>13</v>
      </c>
      <c r="E57" s="123"/>
      <c r="F57" s="128"/>
      <c r="G57" s="106">
        <f>G58</f>
        <v>2838.0049999999997</v>
      </c>
      <c r="J57" s="3"/>
      <c r="K57" s="3"/>
      <c r="L57" s="3"/>
      <c r="M57" s="3"/>
    </row>
    <row r="58" spans="1:13" ht="63.75" customHeight="1">
      <c r="A58" s="126" t="s">
        <v>297</v>
      </c>
      <c r="B58" s="128">
        <v>914</v>
      </c>
      <c r="C58" s="124" t="s">
        <v>77</v>
      </c>
      <c r="D58" s="124">
        <v>13</v>
      </c>
      <c r="E58" s="123" t="s">
        <v>148</v>
      </c>
      <c r="F58" s="128"/>
      <c r="G58" s="106">
        <f>G59+G73+G75</f>
        <v>2838.0049999999997</v>
      </c>
      <c r="J58" s="93"/>
      <c r="K58" s="3"/>
      <c r="L58" s="3"/>
      <c r="M58" s="3"/>
    </row>
    <row r="59" spans="1:13" ht="47.25">
      <c r="A59" s="16" t="s">
        <v>149</v>
      </c>
      <c r="B59" s="128">
        <v>914</v>
      </c>
      <c r="C59" s="124" t="s">
        <v>77</v>
      </c>
      <c r="D59" s="124">
        <v>13</v>
      </c>
      <c r="E59" s="123" t="s">
        <v>150</v>
      </c>
      <c r="F59" s="128"/>
      <c r="G59" s="106">
        <f>G61+G62+G64+G65+G67+G68+G70+G71+G69+G72</f>
        <v>2313.0049999999997</v>
      </c>
      <c r="J59" s="93"/>
      <c r="K59" s="3"/>
      <c r="L59" s="3"/>
      <c r="M59" s="3"/>
    </row>
    <row r="60" spans="1:13" ht="68.25" customHeight="1">
      <c r="A60" s="16" t="s">
        <v>471</v>
      </c>
      <c r="B60" s="128">
        <v>914</v>
      </c>
      <c r="C60" s="124" t="s">
        <v>77</v>
      </c>
      <c r="D60" s="124">
        <v>13</v>
      </c>
      <c r="E60" s="123" t="s">
        <v>288</v>
      </c>
      <c r="F60" s="128"/>
      <c r="G60" s="106">
        <f>G61+G62</f>
        <v>517</v>
      </c>
      <c r="J60" s="3"/>
      <c r="K60" s="3"/>
      <c r="L60" s="3"/>
      <c r="M60" s="3"/>
    </row>
    <row r="61" spans="1:13" ht="137.25" customHeight="1">
      <c r="A61" s="126" t="s">
        <v>163</v>
      </c>
      <c r="B61" s="128">
        <v>914</v>
      </c>
      <c r="C61" s="124" t="s">
        <v>77</v>
      </c>
      <c r="D61" s="124">
        <v>13</v>
      </c>
      <c r="E61" s="123" t="s">
        <v>288</v>
      </c>
      <c r="F61" s="128">
        <v>100</v>
      </c>
      <c r="G61" s="107">
        <v>517</v>
      </c>
      <c r="J61" s="3"/>
      <c r="K61" s="3"/>
      <c r="L61" s="3"/>
      <c r="M61" s="3"/>
    </row>
    <row r="62" spans="1:13" ht="83.25" customHeight="1">
      <c r="A62" s="126" t="s">
        <v>164</v>
      </c>
      <c r="B62" s="128">
        <v>914</v>
      </c>
      <c r="C62" s="124" t="s">
        <v>77</v>
      </c>
      <c r="D62" s="124">
        <v>13</v>
      </c>
      <c r="E62" s="123" t="s">
        <v>288</v>
      </c>
      <c r="F62" s="128">
        <v>200</v>
      </c>
      <c r="G62" s="107">
        <v>0</v>
      </c>
      <c r="J62" s="3"/>
      <c r="K62" s="3"/>
      <c r="L62" s="3"/>
      <c r="M62" s="3"/>
    </row>
    <row r="63" spans="1:13" ht="76.5" customHeight="1">
      <c r="A63" s="126" t="s">
        <v>472</v>
      </c>
      <c r="B63" s="128">
        <v>914</v>
      </c>
      <c r="C63" s="124" t="s">
        <v>77</v>
      </c>
      <c r="D63" s="124">
        <v>13</v>
      </c>
      <c r="E63" s="123" t="s">
        <v>166</v>
      </c>
      <c r="F63" s="128"/>
      <c r="G63" s="107">
        <f>G64+G65</f>
        <v>507</v>
      </c>
      <c r="J63" s="3"/>
      <c r="K63" s="3"/>
      <c r="L63" s="3"/>
      <c r="M63" s="3"/>
    </row>
    <row r="64" spans="1:13" ht="168" customHeight="1">
      <c r="A64" s="126" t="s">
        <v>165</v>
      </c>
      <c r="B64" s="128">
        <v>914</v>
      </c>
      <c r="C64" s="124" t="s">
        <v>77</v>
      </c>
      <c r="D64" s="124">
        <v>13</v>
      </c>
      <c r="E64" s="123" t="s">
        <v>166</v>
      </c>
      <c r="F64" s="128">
        <v>100</v>
      </c>
      <c r="G64" s="107">
        <v>507</v>
      </c>
      <c r="J64" s="3"/>
      <c r="K64" s="3"/>
      <c r="L64" s="3"/>
      <c r="M64" s="3"/>
    </row>
    <row r="65" spans="1:13" ht="152.25" hidden="1" customHeight="1">
      <c r="A65" s="126" t="s">
        <v>167</v>
      </c>
      <c r="B65" s="128">
        <v>914</v>
      </c>
      <c r="C65" s="124" t="s">
        <v>77</v>
      </c>
      <c r="D65" s="124">
        <v>13</v>
      </c>
      <c r="E65" s="123" t="s">
        <v>166</v>
      </c>
      <c r="F65" s="128">
        <v>200</v>
      </c>
      <c r="G65" s="107">
        <v>0</v>
      </c>
      <c r="H65" s="69"/>
      <c r="J65" s="3"/>
      <c r="K65" s="3"/>
      <c r="L65" s="3"/>
      <c r="M65" s="3"/>
    </row>
    <row r="66" spans="1:13" ht="56.25" customHeight="1">
      <c r="A66" s="126" t="s">
        <v>473</v>
      </c>
      <c r="B66" s="128">
        <v>914</v>
      </c>
      <c r="C66" s="124" t="s">
        <v>77</v>
      </c>
      <c r="D66" s="124">
        <v>13</v>
      </c>
      <c r="E66" s="123" t="s">
        <v>169</v>
      </c>
      <c r="F66" s="128"/>
      <c r="G66" s="107">
        <f>G67+G69</f>
        <v>475</v>
      </c>
      <c r="H66" s="69"/>
      <c r="J66" s="3"/>
      <c r="K66" s="3"/>
      <c r="L66" s="3"/>
      <c r="M66" s="3"/>
    </row>
    <row r="67" spans="1:13" ht="117.75" customHeight="1">
      <c r="A67" s="126" t="s">
        <v>168</v>
      </c>
      <c r="B67" s="128">
        <v>914</v>
      </c>
      <c r="C67" s="124" t="s">
        <v>77</v>
      </c>
      <c r="D67" s="124">
        <v>13</v>
      </c>
      <c r="E67" s="123" t="s">
        <v>169</v>
      </c>
      <c r="F67" s="128">
        <v>100</v>
      </c>
      <c r="G67" s="107">
        <v>475</v>
      </c>
      <c r="J67" s="3"/>
      <c r="K67" s="3"/>
      <c r="L67" s="3"/>
      <c r="M67" s="3"/>
    </row>
    <row r="68" spans="1:13" ht="94.5" hidden="1" customHeight="1">
      <c r="A68" s="126" t="s">
        <v>170</v>
      </c>
      <c r="B68" s="128">
        <v>914</v>
      </c>
      <c r="C68" s="124" t="s">
        <v>77</v>
      </c>
      <c r="D68" s="124">
        <v>13</v>
      </c>
      <c r="E68" s="123" t="s">
        <v>169</v>
      </c>
      <c r="F68" s="128">
        <v>200</v>
      </c>
      <c r="G68" s="107">
        <v>0</v>
      </c>
      <c r="J68" s="3"/>
      <c r="K68" s="3"/>
      <c r="L68" s="3"/>
      <c r="M68" s="3"/>
    </row>
    <row r="69" spans="1:13" ht="66.75" customHeight="1">
      <c r="A69" s="126" t="s">
        <v>170</v>
      </c>
      <c r="B69" s="128">
        <v>914</v>
      </c>
      <c r="C69" s="124" t="s">
        <v>77</v>
      </c>
      <c r="D69" s="124">
        <v>13</v>
      </c>
      <c r="E69" s="123" t="s">
        <v>169</v>
      </c>
      <c r="F69" s="128">
        <v>200</v>
      </c>
      <c r="G69" s="106">
        <v>0</v>
      </c>
      <c r="J69" s="3"/>
      <c r="K69" s="3"/>
      <c r="L69" s="3"/>
      <c r="M69" s="3"/>
    </row>
    <row r="70" spans="1:13" ht="47.25" customHeight="1">
      <c r="A70" s="126" t="s">
        <v>79</v>
      </c>
      <c r="B70" s="128">
        <v>914</v>
      </c>
      <c r="C70" s="124" t="s">
        <v>77</v>
      </c>
      <c r="D70" s="124">
        <v>13</v>
      </c>
      <c r="E70" s="123" t="s">
        <v>171</v>
      </c>
      <c r="F70" s="128">
        <v>800</v>
      </c>
      <c r="G70" s="106">
        <v>114.36</v>
      </c>
      <c r="J70" s="3"/>
      <c r="K70" s="3"/>
      <c r="L70" s="3"/>
      <c r="M70" s="3"/>
    </row>
    <row r="71" spans="1:13" ht="54" customHeight="1">
      <c r="A71" s="126" t="s">
        <v>80</v>
      </c>
      <c r="B71" s="128">
        <v>914</v>
      </c>
      <c r="C71" s="124" t="s">
        <v>77</v>
      </c>
      <c r="D71" s="124">
        <v>13</v>
      </c>
      <c r="E71" s="123" t="s">
        <v>171</v>
      </c>
      <c r="F71" s="128">
        <v>200</v>
      </c>
      <c r="G71" s="106">
        <v>581</v>
      </c>
      <c r="J71" s="3"/>
      <c r="K71" s="3"/>
      <c r="L71" s="3"/>
      <c r="M71" s="3"/>
    </row>
    <row r="72" spans="1:13" ht="54.75" customHeight="1">
      <c r="A72" s="126" t="s">
        <v>172</v>
      </c>
      <c r="B72" s="128">
        <v>914</v>
      </c>
      <c r="C72" s="124" t="s">
        <v>77</v>
      </c>
      <c r="D72" s="124">
        <v>13</v>
      </c>
      <c r="E72" s="123" t="s">
        <v>568</v>
      </c>
      <c r="F72" s="128">
        <v>200</v>
      </c>
      <c r="G72" s="106">
        <v>118.645</v>
      </c>
      <c r="J72" s="3"/>
      <c r="K72" s="3"/>
      <c r="L72" s="3"/>
      <c r="M72" s="3"/>
    </row>
    <row r="73" spans="1:13" ht="33.75" customHeight="1">
      <c r="A73" s="126" t="s">
        <v>173</v>
      </c>
      <c r="B73" s="128">
        <v>914</v>
      </c>
      <c r="C73" s="124" t="s">
        <v>77</v>
      </c>
      <c r="D73" s="124">
        <v>13</v>
      </c>
      <c r="E73" s="123" t="s">
        <v>174</v>
      </c>
      <c r="F73" s="128"/>
      <c r="G73" s="106">
        <f>G74</f>
        <v>525</v>
      </c>
      <c r="J73" s="3"/>
      <c r="K73" s="3"/>
      <c r="L73" s="3"/>
      <c r="M73" s="3"/>
    </row>
    <row r="74" spans="1:13" ht="153" customHeight="1">
      <c r="A74" s="126" t="s">
        <v>536</v>
      </c>
      <c r="B74" s="128">
        <v>914</v>
      </c>
      <c r="C74" s="124" t="s">
        <v>77</v>
      </c>
      <c r="D74" s="124">
        <v>13</v>
      </c>
      <c r="E74" s="123" t="s">
        <v>175</v>
      </c>
      <c r="F74" s="128">
        <v>500</v>
      </c>
      <c r="G74" s="107">
        <v>525</v>
      </c>
      <c r="J74" s="3"/>
      <c r="K74" s="3"/>
      <c r="L74" s="3"/>
      <c r="M74" s="3"/>
    </row>
    <row r="75" spans="1:13" ht="47.25" hidden="1" customHeight="1">
      <c r="A75" s="126" t="s">
        <v>404</v>
      </c>
      <c r="B75" s="128">
        <v>914</v>
      </c>
      <c r="C75" s="124" t="s">
        <v>77</v>
      </c>
      <c r="D75" s="124">
        <v>13</v>
      </c>
      <c r="E75" s="123" t="s">
        <v>414</v>
      </c>
      <c r="F75" s="128"/>
      <c r="G75" s="106">
        <f>G76</f>
        <v>0</v>
      </c>
      <c r="J75" s="3"/>
      <c r="K75" s="3"/>
      <c r="L75" s="3"/>
      <c r="M75" s="3"/>
    </row>
    <row r="76" spans="1:13" ht="45.75" hidden="1" customHeight="1">
      <c r="A76" s="126" t="s">
        <v>405</v>
      </c>
      <c r="B76" s="128">
        <v>914</v>
      </c>
      <c r="C76" s="124" t="s">
        <v>77</v>
      </c>
      <c r="D76" s="124" t="s">
        <v>123</v>
      </c>
      <c r="E76" s="123" t="s">
        <v>415</v>
      </c>
      <c r="F76" s="128">
        <v>200</v>
      </c>
      <c r="G76" s="106"/>
      <c r="J76" s="3"/>
      <c r="K76" s="3"/>
      <c r="L76" s="3"/>
      <c r="M76" s="3"/>
    </row>
    <row r="77" spans="1:13" ht="31.5" hidden="1" customHeight="1">
      <c r="A77" s="126" t="s">
        <v>132</v>
      </c>
      <c r="B77" s="128">
        <v>914</v>
      </c>
      <c r="C77" s="124" t="s">
        <v>77</v>
      </c>
      <c r="D77" s="124" t="s">
        <v>129</v>
      </c>
      <c r="E77" s="123"/>
      <c r="F77" s="128"/>
      <c r="G77" s="106">
        <f>G78</f>
        <v>0</v>
      </c>
      <c r="J77" s="3"/>
      <c r="K77" s="3"/>
      <c r="L77" s="3"/>
      <c r="M77" s="3"/>
    </row>
    <row r="78" spans="1:13" ht="0.75" hidden="1" customHeight="1">
      <c r="A78" s="92" t="s">
        <v>131</v>
      </c>
      <c r="B78" s="121">
        <v>914</v>
      </c>
      <c r="C78" s="119" t="s">
        <v>77</v>
      </c>
      <c r="D78" s="119" t="s">
        <v>129</v>
      </c>
      <c r="E78" s="122"/>
      <c r="F78" s="121">
        <v>200</v>
      </c>
      <c r="G78" s="120">
        <v>0</v>
      </c>
      <c r="J78" s="3"/>
      <c r="K78" s="3"/>
      <c r="L78" s="3"/>
      <c r="M78" s="3"/>
    </row>
    <row r="79" spans="1:13" s="45" customFormat="1" hidden="1">
      <c r="A79" s="126" t="s">
        <v>39</v>
      </c>
      <c r="B79" s="128">
        <v>914</v>
      </c>
      <c r="C79" s="124" t="s">
        <v>130</v>
      </c>
      <c r="D79" s="124"/>
      <c r="E79" s="123"/>
      <c r="F79" s="128"/>
      <c r="G79" s="106">
        <f>G80</f>
        <v>0</v>
      </c>
      <c r="H79" s="43"/>
      <c r="I79" s="43"/>
      <c r="J79" s="44"/>
      <c r="K79" s="44"/>
      <c r="L79" s="44"/>
      <c r="M79" s="44"/>
    </row>
    <row r="80" spans="1:13" ht="30.75" hidden="1" customHeight="1">
      <c r="A80" s="125" t="s">
        <v>38</v>
      </c>
      <c r="B80" s="130">
        <v>914</v>
      </c>
      <c r="C80" s="127" t="s">
        <v>130</v>
      </c>
      <c r="D80" s="127" t="s">
        <v>124</v>
      </c>
      <c r="E80" s="131"/>
      <c r="F80" s="130"/>
      <c r="G80" s="133">
        <f>G81+G82</f>
        <v>0</v>
      </c>
      <c r="J80" s="3"/>
      <c r="K80" s="3"/>
      <c r="L80" s="3"/>
      <c r="M80" s="3"/>
    </row>
    <row r="81" spans="1:13" ht="47.25" hidden="1" customHeight="1">
      <c r="A81" s="126" t="s">
        <v>374</v>
      </c>
      <c r="B81" s="128">
        <v>914</v>
      </c>
      <c r="C81" s="124" t="s">
        <v>130</v>
      </c>
      <c r="D81" s="124" t="s">
        <v>124</v>
      </c>
      <c r="E81" s="123" t="s">
        <v>246</v>
      </c>
      <c r="F81" s="128">
        <v>200</v>
      </c>
      <c r="G81" s="106">
        <v>0</v>
      </c>
      <c r="J81" s="3"/>
      <c r="K81" s="3"/>
      <c r="L81" s="3"/>
      <c r="M81" s="3"/>
    </row>
    <row r="82" spans="1:13" ht="89.25" hidden="1" customHeight="1">
      <c r="A82" s="126" t="s">
        <v>537</v>
      </c>
      <c r="B82" s="128">
        <v>914</v>
      </c>
      <c r="C82" s="124" t="s">
        <v>130</v>
      </c>
      <c r="D82" s="124" t="s">
        <v>124</v>
      </c>
      <c r="E82" s="123" t="s">
        <v>247</v>
      </c>
      <c r="F82" s="128">
        <v>200</v>
      </c>
      <c r="G82" s="106">
        <v>0</v>
      </c>
      <c r="J82" s="3"/>
      <c r="K82" s="3"/>
      <c r="L82" s="3"/>
      <c r="M82" s="3"/>
    </row>
    <row r="83" spans="1:13" ht="37.15" customHeight="1">
      <c r="A83" s="126" t="s">
        <v>176</v>
      </c>
      <c r="B83" s="128">
        <v>914</v>
      </c>
      <c r="C83" s="124" t="s">
        <v>78</v>
      </c>
      <c r="D83" s="124"/>
      <c r="E83" s="123"/>
      <c r="F83" s="128"/>
      <c r="G83" s="106">
        <f>G84</f>
        <v>3085.2640000000001</v>
      </c>
      <c r="J83" s="3"/>
      <c r="K83" s="3"/>
      <c r="L83" s="3"/>
      <c r="M83" s="3"/>
    </row>
    <row r="84" spans="1:13" ht="56.25" customHeight="1">
      <c r="A84" s="126" t="s">
        <v>177</v>
      </c>
      <c r="B84" s="128">
        <v>914</v>
      </c>
      <c r="C84" s="124" t="s">
        <v>78</v>
      </c>
      <c r="D84" s="124" t="s">
        <v>254</v>
      </c>
      <c r="E84" s="123"/>
      <c r="F84" s="128"/>
      <c r="G84" s="106">
        <f>G85</f>
        <v>3085.2640000000001</v>
      </c>
      <c r="J84" s="3"/>
      <c r="K84" s="3"/>
      <c r="L84" s="3"/>
      <c r="M84" s="3"/>
    </row>
    <row r="85" spans="1:13" ht="55.5" customHeight="1">
      <c r="A85" s="126" t="s">
        <v>297</v>
      </c>
      <c r="B85" s="128">
        <v>914</v>
      </c>
      <c r="C85" s="124" t="s">
        <v>78</v>
      </c>
      <c r="D85" s="124" t="s">
        <v>254</v>
      </c>
      <c r="E85" s="123" t="s">
        <v>148</v>
      </c>
      <c r="F85" s="128"/>
      <c r="G85" s="106">
        <f>G86</f>
        <v>3085.2640000000001</v>
      </c>
      <c r="J85" s="3"/>
      <c r="K85" s="3"/>
      <c r="L85" s="3"/>
      <c r="M85" s="3"/>
    </row>
    <row r="86" spans="1:13" ht="33.75" customHeight="1">
      <c r="A86" s="126" t="s">
        <v>149</v>
      </c>
      <c r="B86" s="128">
        <v>914</v>
      </c>
      <c r="C86" s="124" t="s">
        <v>78</v>
      </c>
      <c r="D86" s="124" t="s">
        <v>254</v>
      </c>
      <c r="E86" s="123" t="s">
        <v>150</v>
      </c>
      <c r="F86" s="128"/>
      <c r="G86" s="106">
        <f>G87+G88+G89+G90</f>
        <v>3085.2640000000001</v>
      </c>
      <c r="J86" s="3"/>
      <c r="K86" s="3"/>
      <c r="L86" s="3"/>
      <c r="M86" s="3"/>
    </row>
    <row r="87" spans="1:13" ht="105" customHeight="1">
      <c r="A87" s="126" t="s">
        <v>81</v>
      </c>
      <c r="B87" s="128">
        <v>914</v>
      </c>
      <c r="C87" s="124" t="s">
        <v>78</v>
      </c>
      <c r="D87" s="124" t="s">
        <v>254</v>
      </c>
      <c r="E87" s="123" t="s">
        <v>178</v>
      </c>
      <c r="F87" s="128">
        <v>100</v>
      </c>
      <c r="G87" s="107">
        <v>2772.9160000000002</v>
      </c>
      <c r="J87" s="3"/>
      <c r="K87" s="3"/>
      <c r="L87" s="3"/>
      <c r="M87" s="3"/>
    </row>
    <row r="88" spans="1:13" ht="49.5" customHeight="1">
      <c r="A88" s="126" t="s">
        <v>82</v>
      </c>
      <c r="B88" s="128">
        <v>914</v>
      </c>
      <c r="C88" s="124" t="s">
        <v>78</v>
      </c>
      <c r="D88" s="124" t="s">
        <v>254</v>
      </c>
      <c r="E88" s="123" t="s">
        <v>178</v>
      </c>
      <c r="F88" s="128">
        <v>200</v>
      </c>
      <c r="G88" s="107">
        <v>146</v>
      </c>
      <c r="I88" s="69"/>
      <c r="J88" s="3"/>
      <c r="K88" s="75"/>
      <c r="L88" s="3"/>
      <c r="M88" s="3"/>
    </row>
    <row r="89" spans="1:13" ht="64.5" customHeight="1">
      <c r="A89" s="126" t="s">
        <v>81</v>
      </c>
      <c r="B89" s="128">
        <v>914</v>
      </c>
      <c r="C89" s="124" t="s">
        <v>78</v>
      </c>
      <c r="D89" s="124" t="s">
        <v>254</v>
      </c>
      <c r="E89" s="123" t="s">
        <v>568</v>
      </c>
      <c r="F89" s="128">
        <v>100</v>
      </c>
      <c r="G89" s="107">
        <v>165.44800000000001</v>
      </c>
      <c r="I89" s="69"/>
      <c r="J89" s="3"/>
      <c r="K89" s="75"/>
      <c r="L89" s="3"/>
      <c r="M89" s="3"/>
    </row>
    <row r="90" spans="1:13" ht="59.25" customHeight="1">
      <c r="A90" s="126" t="s">
        <v>82</v>
      </c>
      <c r="B90" s="128">
        <v>914</v>
      </c>
      <c r="C90" s="124" t="s">
        <v>78</v>
      </c>
      <c r="D90" s="124" t="s">
        <v>254</v>
      </c>
      <c r="E90" s="123" t="s">
        <v>568</v>
      </c>
      <c r="F90" s="128">
        <v>200</v>
      </c>
      <c r="G90" s="107">
        <v>0.9</v>
      </c>
      <c r="I90" s="69"/>
      <c r="J90" s="3"/>
      <c r="K90" s="75"/>
      <c r="L90" s="3"/>
      <c r="M90" s="3"/>
    </row>
    <row r="91" spans="1:13" ht="18" customHeight="1">
      <c r="A91" s="126" t="s">
        <v>179</v>
      </c>
      <c r="B91" s="128">
        <v>914</v>
      </c>
      <c r="C91" s="124" t="s">
        <v>124</v>
      </c>
      <c r="D91" s="124"/>
      <c r="E91" s="123"/>
      <c r="F91" s="128"/>
      <c r="G91" s="106">
        <f>G92+G111+G98+G105</f>
        <v>91230.98</v>
      </c>
      <c r="I91" s="69"/>
      <c r="J91" s="3"/>
      <c r="K91" s="3"/>
      <c r="L91" s="3"/>
      <c r="M91" s="3"/>
    </row>
    <row r="92" spans="1:13">
      <c r="A92" s="126" t="s">
        <v>180</v>
      </c>
      <c r="B92" s="128">
        <v>914</v>
      </c>
      <c r="C92" s="124" t="s">
        <v>124</v>
      </c>
      <c r="D92" s="124" t="s">
        <v>126</v>
      </c>
      <c r="E92" s="123"/>
      <c r="F92" s="128"/>
      <c r="G92" s="106">
        <f>G93</f>
        <v>41.3</v>
      </c>
      <c r="J92" s="3"/>
      <c r="K92" s="3"/>
      <c r="L92" s="3"/>
      <c r="M92" s="3"/>
    </row>
    <row r="93" spans="1:13" ht="56.25" customHeight="1">
      <c r="A93" s="126" t="s">
        <v>248</v>
      </c>
      <c r="B93" s="128">
        <v>914</v>
      </c>
      <c r="C93" s="124" t="s">
        <v>124</v>
      </c>
      <c r="D93" s="124" t="s">
        <v>126</v>
      </c>
      <c r="E93" s="123" t="s">
        <v>181</v>
      </c>
      <c r="F93" s="128"/>
      <c r="G93" s="106">
        <f>G94</f>
        <v>41.3</v>
      </c>
      <c r="J93" s="3"/>
      <c r="K93" s="3"/>
      <c r="L93" s="3"/>
      <c r="M93" s="3"/>
    </row>
    <row r="94" spans="1:13" ht="51.75" customHeight="1">
      <c r="A94" s="126" t="s">
        <v>368</v>
      </c>
      <c r="B94" s="128">
        <v>914</v>
      </c>
      <c r="C94" s="124" t="s">
        <v>124</v>
      </c>
      <c r="D94" s="124" t="s">
        <v>126</v>
      </c>
      <c r="E94" s="123" t="s">
        <v>416</v>
      </c>
      <c r="F94" s="128"/>
      <c r="G94" s="106">
        <f>G95</f>
        <v>41.3</v>
      </c>
      <c r="J94" s="3"/>
      <c r="K94" s="3"/>
      <c r="L94" s="3"/>
      <c r="M94" s="3"/>
    </row>
    <row r="95" spans="1:13" ht="96.75" customHeight="1">
      <c r="A95" s="125" t="s">
        <v>182</v>
      </c>
      <c r="B95" s="130">
        <v>914</v>
      </c>
      <c r="C95" s="127" t="s">
        <v>124</v>
      </c>
      <c r="D95" s="127" t="s">
        <v>126</v>
      </c>
      <c r="E95" s="131" t="s">
        <v>496</v>
      </c>
      <c r="F95" s="130">
        <v>200</v>
      </c>
      <c r="G95" s="107">
        <v>41.3</v>
      </c>
      <c r="J95" s="3"/>
      <c r="K95" s="3"/>
      <c r="L95" s="3"/>
      <c r="M95" s="3"/>
    </row>
    <row r="96" spans="1:13" ht="63" hidden="1" customHeight="1">
      <c r="A96" s="126" t="s">
        <v>83</v>
      </c>
      <c r="B96" s="128">
        <v>914</v>
      </c>
      <c r="C96" s="124" t="s">
        <v>124</v>
      </c>
      <c r="D96" s="124" t="s">
        <v>126</v>
      </c>
      <c r="E96" s="123" t="s">
        <v>84</v>
      </c>
      <c r="F96" s="128"/>
      <c r="G96" s="106">
        <f>G97</f>
        <v>0</v>
      </c>
      <c r="J96" s="3"/>
      <c r="K96" s="3"/>
      <c r="L96" s="3"/>
      <c r="M96" s="3"/>
    </row>
    <row r="97" spans="1:13" ht="0.75" hidden="1" customHeight="1">
      <c r="A97" s="126" t="s">
        <v>85</v>
      </c>
      <c r="B97" s="128">
        <v>914</v>
      </c>
      <c r="C97" s="124" t="s">
        <v>124</v>
      </c>
      <c r="D97" s="124" t="s">
        <v>126</v>
      </c>
      <c r="E97" s="123" t="s">
        <v>86</v>
      </c>
      <c r="F97" s="128">
        <v>200</v>
      </c>
      <c r="G97" s="106">
        <v>0</v>
      </c>
      <c r="J97" s="3"/>
      <c r="K97" s="3"/>
      <c r="L97" s="3"/>
      <c r="M97" s="3"/>
    </row>
    <row r="98" spans="1:13" ht="24" customHeight="1">
      <c r="A98" s="59" t="s">
        <v>243</v>
      </c>
      <c r="B98" s="128">
        <v>914</v>
      </c>
      <c r="C98" s="124" t="s">
        <v>124</v>
      </c>
      <c r="D98" s="124" t="s">
        <v>127</v>
      </c>
      <c r="E98" s="123"/>
      <c r="F98" s="128"/>
      <c r="G98" s="106">
        <f>G99</f>
        <v>2301.4699999999998</v>
      </c>
      <c r="J98" s="3"/>
      <c r="K98" s="3"/>
      <c r="L98" s="3"/>
      <c r="M98" s="3"/>
    </row>
    <row r="99" spans="1:13" ht="56.25" customHeight="1">
      <c r="A99" s="126" t="s">
        <v>184</v>
      </c>
      <c r="B99" s="128">
        <v>914</v>
      </c>
      <c r="C99" s="124" t="s">
        <v>124</v>
      </c>
      <c r="D99" s="124" t="s">
        <v>127</v>
      </c>
      <c r="E99" s="123" t="s">
        <v>185</v>
      </c>
      <c r="F99" s="128"/>
      <c r="G99" s="106">
        <f>G100</f>
        <v>2301.4699999999998</v>
      </c>
      <c r="J99" s="3"/>
      <c r="K99" s="3"/>
      <c r="L99" s="3"/>
      <c r="M99" s="3"/>
    </row>
    <row r="100" spans="1:13" ht="35.25" customHeight="1">
      <c r="A100" s="126" t="s">
        <v>244</v>
      </c>
      <c r="B100" s="128">
        <v>914</v>
      </c>
      <c r="C100" s="124" t="s">
        <v>124</v>
      </c>
      <c r="D100" s="124" t="s">
        <v>127</v>
      </c>
      <c r="E100" s="123" t="s">
        <v>245</v>
      </c>
      <c r="F100" s="128"/>
      <c r="G100" s="106">
        <f>G101</f>
        <v>2301.4699999999998</v>
      </c>
      <c r="J100" s="3"/>
      <c r="K100" s="3"/>
      <c r="L100" s="3"/>
      <c r="M100" s="3"/>
    </row>
    <row r="101" spans="1:13" ht="109.5" customHeight="1">
      <c r="A101" s="66" t="s">
        <v>505</v>
      </c>
      <c r="B101" s="128">
        <v>914</v>
      </c>
      <c r="C101" s="124" t="s">
        <v>124</v>
      </c>
      <c r="D101" s="124" t="s">
        <v>127</v>
      </c>
      <c r="E101" s="123" t="s">
        <v>506</v>
      </c>
      <c r="F101" s="128"/>
      <c r="G101" s="106">
        <f>G102+G103</f>
        <v>2301.4699999999998</v>
      </c>
      <c r="J101" s="3"/>
      <c r="K101" s="3"/>
      <c r="L101" s="3"/>
      <c r="M101" s="3"/>
    </row>
    <row r="102" spans="1:13" ht="54" customHeight="1">
      <c r="A102" s="126" t="s">
        <v>507</v>
      </c>
      <c r="B102" s="128">
        <v>914</v>
      </c>
      <c r="C102" s="124" t="s">
        <v>124</v>
      </c>
      <c r="D102" s="124" t="s">
        <v>127</v>
      </c>
      <c r="E102" s="123" t="s">
        <v>516</v>
      </c>
      <c r="F102" s="128">
        <v>200</v>
      </c>
      <c r="G102" s="107">
        <v>2101.4699999999998</v>
      </c>
      <c r="J102" s="3"/>
      <c r="K102" s="3"/>
      <c r="L102" s="3"/>
      <c r="M102" s="3"/>
    </row>
    <row r="103" spans="1:13" ht="60.75" customHeight="1">
      <c r="A103" s="126" t="s">
        <v>507</v>
      </c>
      <c r="B103" s="128">
        <v>914</v>
      </c>
      <c r="C103" s="124" t="s">
        <v>124</v>
      </c>
      <c r="D103" s="124" t="s">
        <v>127</v>
      </c>
      <c r="E103" s="123" t="s">
        <v>543</v>
      </c>
      <c r="F103" s="128">
        <v>200</v>
      </c>
      <c r="G103" s="107">
        <v>200</v>
      </c>
      <c r="J103" s="3"/>
      <c r="K103" s="3"/>
      <c r="L103" s="3"/>
      <c r="M103" s="3"/>
    </row>
    <row r="104" spans="1:13" ht="21" customHeight="1">
      <c r="A104" s="59" t="s">
        <v>277</v>
      </c>
      <c r="B104" s="128">
        <v>914</v>
      </c>
      <c r="C104" s="68" t="s">
        <v>124</v>
      </c>
      <c r="D104" s="68" t="s">
        <v>125</v>
      </c>
      <c r="E104" s="68"/>
      <c r="F104" s="59"/>
      <c r="G104" s="101">
        <f>G109+G110</f>
        <v>86920.709999999992</v>
      </c>
      <c r="J104" s="3"/>
      <c r="K104" s="3"/>
      <c r="L104" s="3"/>
      <c r="M104" s="3"/>
    </row>
    <row r="105" spans="1:13" ht="51.75" customHeight="1">
      <c r="A105" s="59" t="s">
        <v>184</v>
      </c>
      <c r="B105" s="128">
        <v>914</v>
      </c>
      <c r="C105" s="123" t="s">
        <v>124</v>
      </c>
      <c r="D105" s="123" t="s">
        <v>125</v>
      </c>
      <c r="E105" s="123" t="s">
        <v>521</v>
      </c>
      <c r="F105" s="59"/>
      <c r="G105" s="101">
        <f>G107</f>
        <v>86920.709999999992</v>
      </c>
      <c r="J105" s="3"/>
      <c r="K105" s="3"/>
      <c r="L105" s="3"/>
      <c r="M105" s="3"/>
    </row>
    <row r="106" spans="1:13" ht="47.25" customHeight="1">
      <c r="A106" s="59" t="s">
        <v>517</v>
      </c>
      <c r="B106" s="128">
        <v>914</v>
      </c>
      <c r="C106" s="123" t="s">
        <v>124</v>
      </c>
      <c r="D106" s="123" t="s">
        <v>125</v>
      </c>
      <c r="E106" s="123" t="s">
        <v>522</v>
      </c>
      <c r="F106" s="59"/>
      <c r="G106" s="101">
        <f>G107</f>
        <v>86920.709999999992</v>
      </c>
      <c r="J106" s="3"/>
      <c r="K106" s="3"/>
      <c r="L106" s="3"/>
      <c r="M106" s="3"/>
    </row>
    <row r="107" spans="1:13" ht="55.5" customHeight="1">
      <c r="A107" s="126" t="s">
        <v>518</v>
      </c>
      <c r="B107" s="128">
        <v>914</v>
      </c>
      <c r="C107" s="123" t="s">
        <v>124</v>
      </c>
      <c r="D107" s="123" t="s">
        <v>125</v>
      </c>
      <c r="E107" s="123" t="s">
        <v>523</v>
      </c>
      <c r="F107" s="59"/>
      <c r="G107" s="101">
        <f>G109+G110</f>
        <v>86920.709999999992</v>
      </c>
      <c r="J107" s="3"/>
      <c r="K107" s="3"/>
      <c r="L107" s="3"/>
      <c r="M107" s="3"/>
    </row>
    <row r="108" spans="1:13" ht="63" hidden="1" customHeight="1">
      <c r="A108" s="59" t="s">
        <v>278</v>
      </c>
      <c r="B108" s="128"/>
      <c r="C108" s="123" t="s">
        <v>124</v>
      </c>
      <c r="D108" s="123" t="s">
        <v>125</v>
      </c>
      <c r="E108" s="123" t="s">
        <v>279</v>
      </c>
      <c r="F108" s="12">
        <v>500</v>
      </c>
      <c r="G108" s="107"/>
      <c r="J108" s="3"/>
      <c r="K108" s="3"/>
      <c r="L108" s="3"/>
      <c r="M108" s="3"/>
    </row>
    <row r="109" spans="1:13" ht="64.5" customHeight="1">
      <c r="A109" s="59" t="s">
        <v>519</v>
      </c>
      <c r="B109" s="128">
        <v>914</v>
      </c>
      <c r="C109" s="124" t="s">
        <v>124</v>
      </c>
      <c r="D109" s="124" t="s">
        <v>125</v>
      </c>
      <c r="E109" s="123" t="s">
        <v>524</v>
      </c>
      <c r="F109" s="128">
        <v>500</v>
      </c>
      <c r="G109" s="106">
        <v>18544.419999999998</v>
      </c>
      <c r="J109" s="3"/>
      <c r="K109" s="3"/>
      <c r="L109" s="3"/>
      <c r="M109" s="3"/>
    </row>
    <row r="110" spans="1:13" ht="78" customHeight="1">
      <c r="A110" s="47" t="s">
        <v>520</v>
      </c>
      <c r="B110" s="128">
        <v>914</v>
      </c>
      <c r="C110" s="124" t="s">
        <v>124</v>
      </c>
      <c r="D110" s="124" t="s">
        <v>125</v>
      </c>
      <c r="E110" s="123" t="s">
        <v>525</v>
      </c>
      <c r="F110" s="128">
        <v>500</v>
      </c>
      <c r="G110" s="106">
        <v>68376.289999999994</v>
      </c>
      <c r="J110" s="3"/>
      <c r="K110" s="3"/>
      <c r="L110" s="3"/>
      <c r="M110" s="100"/>
    </row>
    <row r="111" spans="1:13" ht="31.5">
      <c r="A111" s="126" t="s">
        <v>183</v>
      </c>
      <c r="B111" s="128">
        <v>914</v>
      </c>
      <c r="C111" s="124" t="s">
        <v>124</v>
      </c>
      <c r="D111" s="124">
        <v>12</v>
      </c>
      <c r="E111" s="123"/>
      <c r="F111" s="128"/>
      <c r="G111" s="106">
        <f t="shared" ref="G111" si="0">G112</f>
        <v>1967.5</v>
      </c>
      <c r="J111" s="3"/>
      <c r="K111" s="3"/>
      <c r="L111" s="3"/>
      <c r="M111" s="3"/>
    </row>
    <row r="112" spans="1:13" ht="51" customHeight="1">
      <c r="A112" s="126" t="s">
        <v>184</v>
      </c>
      <c r="B112" s="128">
        <v>914</v>
      </c>
      <c r="C112" s="124" t="s">
        <v>124</v>
      </c>
      <c r="D112" s="124">
        <v>12</v>
      </c>
      <c r="E112" s="123" t="s">
        <v>185</v>
      </c>
      <c r="F112" s="128"/>
      <c r="G112" s="106">
        <f>G113</f>
        <v>1967.5</v>
      </c>
      <c r="J112" s="3"/>
      <c r="K112" s="3"/>
      <c r="L112" s="3"/>
      <c r="M112" s="3"/>
    </row>
    <row r="113" spans="1:13" ht="73.5" customHeight="1">
      <c r="A113" s="126" t="s">
        <v>186</v>
      </c>
      <c r="B113" s="128">
        <v>914</v>
      </c>
      <c r="C113" s="124" t="s">
        <v>124</v>
      </c>
      <c r="D113" s="124">
        <v>12</v>
      </c>
      <c r="E113" s="123" t="s">
        <v>187</v>
      </c>
      <c r="F113" s="128"/>
      <c r="G113" s="106">
        <f>G114</f>
        <v>1967.5</v>
      </c>
      <c r="J113" s="3"/>
      <c r="K113" s="3"/>
      <c r="L113" s="3"/>
      <c r="M113" s="3"/>
    </row>
    <row r="114" spans="1:13" ht="67.5" customHeight="1">
      <c r="A114" s="126" t="s">
        <v>188</v>
      </c>
      <c r="B114" s="128">
        <v>914</v>
      </c>
      <c r="C114" s="124" t="s">
        <v>124</v>
      </c>
      <c r="D114" s="124">
        <v>12</v>
      </c>
      <c r="E114" s="123" t="s">
        <v>316</v>
      </c>
      <c r="F114" s="128"/>
      <c r="G114" s="106">
        <f>G115</f>
        <v>1967.5</v>
      </c>
      <c r="J114" s="3"/>
      <c r="K114" s="3"/>
      <c r="L114" s="3"/>
      <c r="M114" s="3"/>
    </row>
    <row r="115" spans="1:13" ht="45.75" customHeight="1">
      <c r="A115" s="126" t="s">
        <v>189</v>
      </c>
      <c r="B115" s="128">
        <v>914</v>
      </c>
      <c r="C115" s="124" t="s">
        <v>124</v>
      </c>
      <c r="D115" s="124">
        <v>12</v>
      </c>
      <c r="E115" s="123" t="s">
        <v>317</v>
      </c>
      <c r="F115" s="128">
        <v>800</v>
      </c>
      <c r="G115" s="107">
        <v>1967.5</v>
      </c>
      <c r="I115" s="69"/>
      <c r="J115" s="113"/>
      <c r="K115" s="3"/>
      <c r="L115" s="3"/>
      <c r="M115" s="3"/>
    </row>
    <row r="116" spans="1:13" ht="24" customHeight="1">
      <c r="A116" s="126" t="s">
        <v>190</v>
      </c>
      <c r="B116" s="128">
        <v>914</v>
      </c>
      <c r="C116" s="124" t="s">
        <v>126</v>
      </c>
      <c r="D116" s="124"/>
      <c r="E116" s="123"/>
      <c r="F116" s="128"/>
      <c r="G116" s="106">
        <f>G124+G147+G141</f>
        <v>45194.34</v>
      </c>
      <c r="I116" s="69"/>
      <c r="J116" s="3"/>
      <c r="K116" s="3"/>
      <c r="L116" s="3"/>
      <c r="M116" s="3"/>
    </row>
    <row r="117" spans="1:13" ht="15.75" hidden="1" customHeight="1">
      <c r="A117" s="126" t="s">
        <v>191</v>
      </c>
      <c r="B117" s="128">
        <v>914</v>
      </c>
      <c r="C117" s="124" t="s">
        <v>126</v>
      </c>
      <c r="D117" s="124" t="s">
        <v>130</v>
      </c>
      <c r="E117" s="123"/>
      <c r="F117" s="128"/>
      <c r="G117" s="106">
        <f>G118</f>
        <v>0</v>
      </c>
      <c r="J117" s="3"/>
      <c r="K117" s="3"/>
      <c r="L117" s="3"/>
      <c r="M117" s="3"/>
    </row>
    <row r="118" spans="1:13" ht="63" hidden="1" customHeight="1">
      <c r="A118" s="126" t="s">
        <v>296</v>
      </c>
      <c r="B118" s="128">
        <v>914</v>
      </c>
      <c r="C118" s="124" t="s">
        <v>126</v>
      </c>
      <c r="D118" s="124" t="s">
        <v>130</v>
      </c>
      <c r="E118" s="123" t="s">
        <v>148</v>
      </c>
      <c r="F118" s="128"/>
      <c r="G118" s="106">
        <f>G119</f>
        <v>0</v>
      </c>
      <c r="J118" s="3"/>
      <c r="K118" s="3"/>
      <c r="L118" s="3"/>
      <c r="M118" s="3"/>
    </row>
    <row r="119" spans="1:13" ht="47.25" hidden="1" customHeight="1">
      <c r="A119" s="126" t="s">
        <v>149</v>
      </c>
      <c r="B119" s="128">
        <v>914</v>
      </c>
      <c r="C119" s="124" t="s">
        <v>126</v>
      </c>
      <c r="D119" s="124" t="s">
        <v>130</v>
      </c>
      <c r="E119" s="123" t="s">
        <v>150</v>
      </c>
      <c r="F119" s="128"/>
      <c r="G119" s="106">
        <f>G120</f>
        <v>0</v>
      </c>
      <c r="J119" s="3"/>
      <c r="K119" s="3"/>
      <c r="L119" s="3"/>
      <c r="M119" s="3"/>
    </row>
    <row r="120" spans="1:13" ht="63" hidden="1" customHeight="1">
      <c r="A120" s="126" t="s">
        <v>250</v>
      </c>
      <c r="B120" s="128">
        <v>914</v>
      </c>
      <c r="C120" s="124" t="s">
        <v>126</v>
      </c>
      <c r="D120" s="124" t="s">
        <v>130</v>
      </c>
      <c r="E120" s="123" t="s">
        <v>249</v>
      </c>
      <c r="F120" s="128">
        <v>200</v>
      </c>
      <c r="G120" s="106">
        <v>0</v>
      </c>
      <c r="J120" s="3"/>
      <c r="K120" s="3"/>
      <c r="L120" s="3"/>
      <c r="M120" s="3"/>
    </row>
    <row r="121" spans="1:13" ht="15.75" hidden="1" customHeight="1">
      <c r="A121" s="17" t="s">
        <v>87</v>
      </c>
      <c r="B121" s="128">
        <v>914</v>
      </c>
      <c r="C121" s="124" t="s">
        <v>126</v>
      </c>
      <c r="D121" s="124" t="s">
        <v>78</v>
      </c>
      <c r="E121" s="123"/>
      <c r="F121" s="128"/>
      <c r="G121" s="106">
        <f>G122</f>
        <v>0</v>
      </c>
      <c r="J121" s="3"/>
      <c r="K121" s="3"/>
      <c r="L121" s="3"/>
      <c r="M121" s="3"/>
    </row>
    <row r="122" spans="1:13" ht="204.75" hidden="1" customHeight="1">
      <c r="A122" s="17" t="s">
        <v>303</v>
      </c>
      <c r="B122" s="128">
        <v>914</v>
      </c>
      <c r="C122" s="124" t="s">
        <v>126</v>
      </c>
      <c r="D122" s="124" t="s">
        <v>78</v>
      </c>
      <c r="E122" s="123" t="s">
        <v>88</v>
      </c>
      <c r="F122" s="128">
        <v>200</v>
      </c>
      <c r="G122" s="106">
        <f>G123</f>
        <v>0</v>
      </c>
      <c r="J122" s="3"/>
      <c r="K122" s="3"/>
      <c r="L122" s="3"/>
      <c r="M122" s="3"/>
    </row>
    <row r="123" spans="1:13" ht="204.75" hidden="1" customHeight="1">
      <c r="A123" s="17" t="s">
        <v>304</v>
      </c>
      <c r="B123" s="128">
        <v>914</v>
      </c>
      <c r="C123" s="124" t="s">
        <v>126</v>
      </c>
      <c r="D123" s="124" t="s">
        <v>78</v>
      </c>
      <c r="E123" s="123" t="s">
        <v>89</v>
      </c>
      <c r="F123" s="128">
        <v>200</v>
      </c>
      <c r="G123" s="106">
        <v>0</v>
      </c>
      <c r="J123" s="3"/>
      <c r="K123" s="3"/>
      <c r="L123" s="3"/>
      <c r="M123" s="3"/>
    </row>
    <row r="124" spans="1:13">
      <c r="A124" s="60" t="s">
        <v>319</v>
      </c>
      <c r="B124" s="61">
        <v>914</v>
      </c>
      <c r="C124" s="54" t="s">
        <v>126</v>
      </c>
      <c r="D124" s="58" t="s">
        <v>130</v>
      </c>
      <c r="E124" s="48"/>
      <c r="F124" s="53"/>
      <c r="G124" s="52">
        <f>G125</f>
        <v>44827.649999999994</v>
      </c>
      <c r="J124" s="3"/>
      <c r="K124" s="3"/>
      <c r="L124" s="3"/>
      <c r="M124" s="3"/>
    </row>
    <row r="125" spans="1:13" ht="66.75" customHeight="1">
      <c r="A125" s="47" t="s">
        <v>445</v>
      </c>
      <c r="B125" s="189">
        <v>914</v>
      </c>
      <c r="C125" s="190" t="s">
        <v>126</v>
      </c>
      <c r="D125" s="191" t="s">
        <v>130</v>
      </c>
      <c r="E125" s="192" t="s">
        <v>200</v>
      </c>
      <c r="F125" s="48"/>
      <c r="G125" s="52">
        <f>G126</f>
        <v>44827.649999999994</v>
      </c>
      <c r="J125" s="3"/>
      <c r="K125" s="3"/>
      <c r="L125" s="3"/>
      <c r="M125" s="3"/>
    </row>
    <row r="126" spans="1:13" ht="78" customHeight="1">
      <c r="A126" s="56" t="s">
        <v>320</v>
      </c>
      <c r="B126" s="189">
        <v>914</v>
      </c>
      <c r="C126" s="196" t="s">
        <v>126</v>
      </c>
      <c r="D126" s="197" t="s">
        <v>130</v>
      </c>
      <c r="E126" s="189" t="s">
        <v>321</v>
      </c>
      <c r="F126" s="48"/>
      <c r="G126" s="52">
        <f>G127+G130+G139</f>
        <v>44827.649999999994</v>
      </c>
      <c r="J126" s="3"/>
      <c r="K126" s="3"/>
      <c r="L126" s="3"/>
      <c r="M126" s="3"/>
    </row>
    <row r="127" spans="1:13" ht="54" customHeight="1">
      <c r="A127" s="63" t="s">
        <v>322</v>
      </c>
      <c r="B127" s="193">
        <v>914</v>
      </c>
      <c r="C127" s="194" t="s">
        <v>126</v>
      </c>
      <c r="D127" s="195" t="s">
        <v>130</v>
      </c>
      <c r="E127" s="193" t="s">
        <v>323</v>
      </c>
      <c r="F127" s="57"/>
      <c r="G127" s="52">
        <f>G128+G129</f>
        <v>11144.88</v>
      </c>
      <c r="J127" s="3"/>
      <c r="K127" s="3"/>
      <c r="L127" s="3"/>
      <c r="M127" s="3"/>
    </row>
    <row r="128" spans="1:13" ht="35.25" customHeight="1">
      <c r="A128" s="47" t="s">
        <v>508</v>
      </c>
      <c r="B128" s="189">
        <v>914</v>
      </c>
      <c r="C128" s="196" t="s">
        <v>126</v>
      </c>
      <c r="D128" s="197" t="s">
        <v>130</v>
      </c>
      <c r="E128" s="189" t="s">
        <v>325</v>
      </c>
      <c r="F128" s="189">
        <v>200</v>
      </c>
      <c r="G128" s="52">
        <v>11144.88</v>
      </c>
      <c r="J128" s="3"/>
      <c r="K128" s="3"/>
      <c r="L128" s="3"/>
      <c r="M128" s="3"/>
    </row>
    <row r="129" spans="1:13" ht="45.75" hidden="1" customHeight="1">
      <c r="A129" s="47" t="s">
        <v>324</v>
      </c>
      <c r="B129" s="189">
        <v>914</v>
      </c>
      <c r="C129" s="190" t="s">
        <v>126</v>
      </c>
      <c r="D129" s="191" t="s">
        <v>130</v>
      </c>
      <c r="E129" s="192" t="s">
        <v>325</v>
      </c>
      <c r="F129" s="65">
        <v>200</v>
      </c>
      <c r="G129" s="62">
        <v>0</v>
      </c>
      <c r="J129" s="3"/>
      <c r="K129" s="3"/>
      <c r="L129" s="3"/>
      <c r="M129" s="3"/>
    </row>
    <row r="130" spans="1:13" ht="31.5">
      <c r="A130" s="47" t="s">
        <v>339</v>
      </c>
      <c r="B130" s="189">
        <v>914</v>
      </c>
      <c r="C130" s="190" t="s">
        <v>126</v>
      </c>
      <c r="D130" s="191" t="s">
        <v>130</v>
      </c>
      <c r="E130" s="192" t="s">
        <v>341</v>
      </c>
      <c r="F130" s="65"/>
      <c r="G130" s="62">
        <f>G133+G134+G131+G138+G135+G136+G137+G132</f>
        <v>33682.769999999997</v>
      </c>
      <c r="J130" s="3"/>
      <c r="K130" s="3"/>
      <c r="L130" s="3"/>
      <c r="M130" s="3"/>
    </row>
    <row r="131" spans="1:13" ht="120" customHeight="1">
      <c r="A131" s="47" t="s">
        <v>342</v>
      </c>
      <c r="B131" s="189">
        <v>914</v>
      </c>
      <c r="C131" s="190" t="s">
        <v>126</v>
      </c>
      <c r="D131" s="191" t="s">
        <v>130</v>
      </c>
      <c r="E131" s="192" t="s">
        <v>453</v>
      </c>
      <c r="F131" s="65">
        <v>100</v>
      </c>
      <c r="G131" s="62">
        <v>460.98500000000001</v>
      </c>
      <c r="H131" s="69"/>
      <c r="J131" s="3"/>
      <c r="K131" s="3"/>
      <c r="L131" s="3"/>
      <c r="M131" s="3"/>
    </row>
    <row r="132" spans="1:13" ht="67.5" customHeight="1">
      <c r="A132" s="47" t="s">
        <v>343</v>
      </c>
      <c r="B132" s="189">
        <v>914</v>
      </c>
      <c r="C132" s="190" t="s">
        <v>126</v>
      </c>
      <c r="D132" s="191" t="s">
        <v>130</v>
      </c>
      <c r="E132" s="192" t="s">
        <v>453</v>
      </c>
      <c r="F132" s="192">
        <v>200</v>
      </c>
      <c r="G132" s="62">
        <v>3231.605</v>
      </c>
      <c r="H132" s="69"/>
      <c r="J132" s="3"/>
      <c r="K132" s="3"/>
      <c r="L132" s="3"/>
      <c r="M132" s="3"/>
    </row>
    <row r="133" spans="1:13" ht="126">
      <c r="A133" s="47" t="s">
        <v>342</v>
      </c>
      <c r="B133" s="189">
        <v>914</v>
      </c>
      <c r="C133" s="190" t="s">
        <v>126</v>
      </c>
      <c r="D133" s="191" t="s">
        <v>130</v>
      </c>
      <c r="E133" s="192" t="s">
        <v>340</v>
      </c>
      <c r="F133" s="192">
        <v>100</v>
      </c>
      <c r="G133" s="106">
        <v>8283.7999999999993</v>
      </c>
      <c r="J133" s="3"/>
      <c r="K133" s="3"/>
      <c r="L133" s="3"/>
      <c r="M133" s="3"/>
    </row>
    <row r="134" spans="1:13" ht="100.5" customHeight="1">
      <c r="A134" s="47" t="s">
        <v>343</v>
      </c>
      <c r="B134" s="189">
        <v>914</v>
      </c>
      <c r="C134" s="190" t="s">
        <v>126</v>
      </c>
      <c r="D134" s="191" t="s">
        <v>130</v>
      </c>
      <c r="E134" s="192" t="s">
        <v>340</v>
      </c>
      <c r="F134" s="192">
        <v>200</v>
      </c>
      <c r="G134" s="62">
        <v>17127.47</v>
      </c>
      <c r="J134" s="3"/>
      <c r="K134" s="3"/>
      <c r="L134" s="3"/>
      <c r="M134" s="3"/>
    </row>
    <row r="135" spans="1:13" ht="63.75" customHeight="1">
      <c r="A135" s="47" t="s">
        <v>495</v>
      </c>
      <c r="B135" s="189">
        <v>914</v>
      </c>
      <c r="C135" s="190" t="s">
        <v>126</v>
      </c>
      <c r="D135" s="191" t="s">
        <v>130</v>
      </c>
      <c r="E135" s="192" t="s">
        <v>340</v>
      </c>
      <c r="F135" s="192">
        <v>800</v>
      </c>
      <c r="G135" s="106">
        <v>1079.0999999999999</v>
      </c>
      <c r="H135" s="69"/>
      <c r="J135" s="3"/>
      <c r="K135" s="3"/>
      <c r="L135" s="3"/>
      <c r="M135" s="3"/>
    </row>
    <row r="136" spans="1:13" ht="12" hidden="1" customHeight="1">
      <c r="A136" s="47" t="s">
        <v>452</v>
      </c>
      <c r="B136" s="189">
        <v>914</v>
      </c>
      <c r="C136" s="190" t="s">
        <v>126</v>
      </c>
      <c r="D136" s="191" t="s">
        <v>130</v>
      </c>
      <c r="E136" s="192" t="s">
        <v>453</v>
      </c>
      <c r="F136" s="192">
        <v>200</v>
      </c>
      <c r="G136" s="62">
        <v>0</v>
      </c>
      <c r="H136" s="69"/>
      <c r="J136" s="3"/>
      <c r="K136" s="3"/>
      <c r="L136" s="3"/>
      <c r="M136" s="3"/>
    </row>
    <row r="137" spans="1:13" ht="68.25" customHeight="1">
      <c r="A137" s="47" t="s">
        <v>461</v>
      </c>
      <c r="B137" s="189">
        <v>914</v>
      </c>
      <c r="C137" s="190" t="s">
        <v>126</v>
      </c>
      <c r="D137" s="191" t="s">
        <v>130</v>
      </c>
      <c r="E137" s="192" t="s">
        <v>462</v>
      </c>
      <c r="F137" s="192">
        <v>200</v>
      </c>
      <c r="G137" s="106">
        <v>3443.14</v>
      </c>
      <c r="H137" s="69"/>
      <c r="J137" s="3"/>
      <c r="K137" s="3"/>
      <c r="L137" s="3"/>
      <c r="M137" s="3"/>
    </row>
    <row r="138" spans="1:13" ht="86.25" customHeight="1">
      <c r="A138" s="47" t="s">
        <v>357</v>
      </c>
      <c r="B138" s="189">
        <v>914</v>
      </c>
      <c r="C138" s="190" t="s">
        <v>126</v>
      </c>
      <c r="D138" s="191" t="s">
        <v>130</v>
      </c>
      <c r="E138" s="192" t="s">
        <v>356</v>
      </c>
      <c r="F138" s="192">
        <v>200</v>
      </c>
      <c r="G138" s="62">
        <v>56.67</v>
      </c>
      <c r="J138" s="3"/>
      <c r="K138" s="3"/>
      <c r="L138" s="3"/>
      <c r="M138" s="3"/>
    </row>
    <row r="139" spans="1:13" ht="33.75" customHeight="1">
      <c r="A139" s="47" t="s">
        <v>509</v>
      </c>
      <c r="B139" s="189">
        <v>914</v>
      </c>
      <c r="C139" s="190" t="s">
        <v>126</v>
      </c>
      <c r="D139" s="191" t="s">
        <v>130</v>
      </c>
      <c r="E139" s="192" t="s">
        <v>510</v>
      </c>
      <c r="F139" s="192"/>
      <c r="G139" s="62">
        <f>G140</f>
        <v>0</v>
      </c>
      <c r="J139" s="3"/>
      <c r="K139" s="3"/>
      <c r="L139" s="3"/>
      <c r="M139" s="3"/>
    </row>
    <row r="140" spans="1:13" ht="69" customHeight="1">
      <c r="A140" s="47" t="s">
        <v>511</v>
      </c>
      <c r="B140" s="189">
        <v>914</v>
      </c>
      <c r="C140" s="190" t="s">
        <v>126</v>
      </c>
      <c r="D140" s="191" t="s">
        <v>130</v>
      </c>
      <c r="E140" s="192" t="s">
        <v>512</v>
      </c>
      <c r="F140" s="192">
        <v>200</v>
      </c>
      <c r="G140" s="62">
        <v>0</v>
      </c>
      <c r="J140" s="3"/>
      <c r="K140" s="3"/>
      <c r="L140" s="3"/>
      <c r="M140" s="3"/>
    </row>
    <row r="141" spans="1:13" ht="30" customHeight="1">
      <c r="A141" s="60" t="s">
        <v>87</v>
      </c>
      <c r="B141" s="198">
        <v>914</v>
      </c>
      <c r="C141" s="196" t="s">
        <v>126</v>
      </c>
      <c r="D141" s="197" t="s">
        <v>78</v>
      </c>
      <c r="E141" s="192"/>
      <c r="F141" s="192"/>
      <c r="G141" s="62">
        <f>G142</f>
        <v>350</v>
      </c>
      <c r="J141" s="3"/>
      <c r="K141" s="3"/>
      <c r="L141" s="3"/>
      <c r="M141" s="3"/>
    </row>
    <row r="142" spans="1:13" ht="51.75" customHeight="1">
      <c r="A142" s="126" t="s">
        <v>298</v>
      </c>
      <c r="B142" s="189">
        <v>914</v>
      </c>
      <c r="C142" s="190" t="s">
        <v>126</v>
      </c>
      <c r="D142" s="191" t="s">
        <v>78</v>
      </c>
      <c r="E142" s="142" t="s">
        <v>531</v>
      </c>
      <c r="F142" s="192"/>
      <c r="G142" s="62">
        <f>G143+G145</f>
        <v>350</v>
      </c>
      <c r="J142" s="3"/>
      <c r="K142" s="3"/>
      <c r="L142" s="3"/>
      <c r="M142" s="3"/>
    </row>
    <row r="143" spans="1:13" ht="57.75" customHeight="1">
      <c r="A143" s="47" t="s">
        <v>366</v>
      </c>
      <c r="B143" s="189">
        <v>914</v>
      </c>
      <c r="C143" s="190" t="s">
        <v>126</v>
      </c>
      <c r="D143" s="191" t="s">
        <v>78</v>
      </c>
      <c r="E143" s="142" t="s">
        <v>420</v>
      </c>
      <c r="F143" s="192"/>
      <c r="G143" s="62">
        <f>G144</f>
        <v>340</v>
      </c>
      <c r="J143" s="3"/>
      <c r="K143" s="3"/>
      <c r="L143" s="3"/>
      <c r="M143" s="3"/>
    </row>
    <row r="144" spans="1:13" ht="47.25" customHeight="1">
      <c r="A144" s="47" t="s">
        <v>406</v>
      </c>
      <c r="B144" s="189">
        <v>914</v>
      </c>
      <c r="C144" s="190" t="s">
        <v>126</v>
      </c>
      <c r="D144" s="191" t="s">
        <v>78</v>
      </c>
      <c r="E144" s="142" t="s">
        <v>421</v>
      </c>
      <c r="F144" s="192">
        <v>500</v>
      </c>
      <c r="G144" s="106">
        <v>340</v>
      </c>
      <c r="J144" s="3"/>
      <c r="K144" s="3"/>
      <c r="L144" s="3"/>
      <c r="M144" s="3"/>
    </row>
    <row r="145" spans="1:13" ht="48" customHeight="1">
      <c r="A145" s="47" t="s">
        <v>532</v>
      </c>
      <c r="B145" s="189">
        <v>914</v>
      </c>
      <c r="C145" s="197" t="s">
        <v>126</v>
      </c>
      <c r="D145" s="197" t="s">
        <v>78</v>
      </c>
      <c r="E145" s="142" t="s">
        <v>533</v>
      </c>
      <c r="F145" s="144"/>
      <c r="G145" s="103">
        <f>G146</f>
        <v>10</v>
      </c>
      <c r="J145" s="3"/>
      <c r="K145" s="3"/>
      <c r="L145" s="3"/>
      <c r="M145" s="3"/>
    </row>
    <row r="146" spans="1:13" ht="63" customHeight="1">
      <c r="A146" s="47" t="s">
        <v>534</v>
      </c>
      <c r="B146" s="189">
        <v>914</v>
      </c>
      <c r="C146" s="197" t="s">
        <v>126</v>
      </c>
      <c r="D146" s="197" t="s">
        <v>78</v>
      </c>
      <c r="E146" s="142" t="s">
        <v>535</v>
      </c>
      <c r="F146" s="144">
        <v>500</v>
      </c>
      <c r="G146" s="13">
        <v>10</v>
      </c>
      <c r="J146" s="3"/>
      <c r="K146" s="3"/>
      <c r="L146" s="3"/>
      <c r="M146" s="3"/>
    </row>
    <row r="147" spans="1:13" ht="31.5">
      <c r="A147" s="47" t="s">
        <v>326</v>
      </c>
      <c r="B147" s="144">
        <v>914</v>
      </c>
      <c r="C147" s="143" t="s">
        <v>126</v>
      </c>
      <c r="D147" s="143" t="s">
        <v>126</v>
      </c>
      <c r="E147" s="189"/>
      <c r="F147" s="189"/>
      <c r="G147" s="106">
        <f>G148</f>
        <v>16.690000000000001</v>
      </c>
      <c r="J147" s="3"/>
      <c r="K147" s="3"/>
      <c r="L147" s="3"/>
      <c r="M147" s="3"/>
    </row>
    <row r="148" spans="1:13" ht="52.5" customHeight="1">
      <c r="A148" s="126" t="s">
        <v>296</v>
      </c>
      <c r="B148" s="144">
        <v>914</v>
      </c>
      <c r="C148" s="143" t="s">
        <v>126</v>
      </c>
      <c r="D148" s="143" t="s">
        <v>126</v>
      </c>
      <c r="E148" s="142" t="s">
        <v>148</v>
      </c>
      <c r="F148" s="144"/>
      <c r="G148" s="106">
        <f>G149</f>
        <v>16.690000000000001</v>
      </c>
      <c r="J148" s="3"/>
      <c r="K148" s="3"/>
      <c r="L148" s="3"/>
      <c r="M148" s="3"/>
    </row>
    <row r="149" spans="1:13" ht="36.75" customHeight="1">
      <c r="A149" s="126" t="s">
        <v>149</v>
      </c>
      <c r="B149" s="144">
        <v>914</v>
      </c>
      <c r="C149" s="143" t="s">
        <v>126</v>
      </c>
      <c r="D149" s="143" t="s">
        <v>126</v>
      </c>
      <c r="E149" s="142" t="s">
        <v>150</v>
      </c>
      <c r="F149" s="144"/>
      <c r="G149" s="106">
        <f>G150</f>
        <v>16.690000000000001</v>
      </c>
      <c r="J149" s="3"/>
      <c r="K149" s="3"/>
      <c r="L149" s="3"/>
      <c r="M149" s="3"/>
    </row>
    <row r="150" spans="1:13" ht="51" customHeight="1">
      <c r="A150" s="126" t="s">
        <v>172</v>
      </c>
      <c r="B150" s="144">
        <v>914</v>
      </c>
      <c r="C150" s="143" t="s">
        <v>126</v>
      </c>
      <c r="D150" s="143" t="s">
        <v>126</v>
      </c>
      <c r="E150" s="142" t="s">
        <v>192</v>
      </c>
      <c r="F150" s="144">
        <v>200</v>
      </c>
      <c r="G150" s="106">
        <v>16.690000000000001</v>
      </c>
      <c r="H150" s="104"/>
      <c r="I150" s="69"/>
      <c r="J150" s="3"/>
      <c r="K150" s="3"/>
      <c r="L150" s="3"/>
      <c r="M150" s="3"/>
    </row>
    <row r="151" spans="1:13" ht="19.5" hidden="1" customHeight="1">
      <c r="A151" s="17" t="s">
        <v>90</v>
      </c>
      <c r="B151" s="144">
        <v>914</v>
      </c>
      <c r="C151" s="143" t="s">
        <v>127</v>
      </c>
      <c r="D151" s="143"/>
      <c r="E151" s="142"/>
      <c r="F151" s="144"/>
      <c r="G151" s="106">
        <f>G152</f>
        <v>0</v>
      </c>
      <c r="J151" s="3"/>
      <c r="K151" s="3"/>
      <c r="L151" s="3"/>
      <c r="M151" s="3"/>
    </row>
    <row r="152" spans="1:13" ht="20.25" hidden="1" customHeight="1">
      <c r="A152" s="17" t="s">
        <v>215</v>
      </c>
      <c r="B152" s="144">
        <v>914</v>
      </c>
      <c r="C152" s="143" t="s">
        <v>127</v>
      </c>
      <c r="D152" s="143" t="s">
        <v>77</v>
      </c>
      <c r="E152" s="142"/>
      <c r="F152" s="144"/>
      <c r="G152" s="106">
        <f>G153</f>
        <v>0</v>
      </c>
      <c r="J152" s="3"/>
      <c r="K152" s="3"/>
      <c r="L152" s="3"/>
      <c r="M152" s="3"/>
    </row>
    <row r="153" spans="1:13" ht="69" hidden="1" customHeight="1">
      <c r="A153" s="126" t="s">
        <v>259</v>
      </c>
      <c r="B153" s="144">
        <v>914</v>
      </c>
      <c r="C153" s="143" t="s">
        <v>127</v>
      </c>
      <c r="D153" s="143" t="s">
        <v>77</v>
      </c>
      <c r="E153" s="142" t="s">
        <v>208</v>
      </c>
      <c r="F153" s="144"/>
      <c r="G153" s="106">
        <f>G155+G157</f>
        <v>0</v>
      </c>
      <c r="J153" s="3"/>
      <c r="K153" s="3"/>
      <c r="L153" s="3"/>
      <c r="M153" s="3"/>
    </row>
    <row r="154" spans="1:13" ht="70.5" hidden="1" customHeight="1">
      <c r="A154" s="126" t="s">
        <v>216</v>
      </c>
      <c r="B154" s="144">
        <v>922</v>
      </c>
      <c r="C154" s="143" t="s">
        <v>127</v>
      </c>
      <c r="D154" s="143" t="s">
        <v>77</v>
      </c>
      <c r="E154" s="142" t="s">
        <v>217</v>
      </c>
      <c r="F154" s="144"/>
      <c r="G154" s="106">
        <f>G155</f>
        <v>0</v>
      </c>
      <c r="J154" s="3"/>
      <c r="K154" s="3"/>
      <c r="L154" s="3"/>
      <c r="M154" s="3"/>
    </row>
    <row r="155" spans="1:13" ht="96" hidden="1" customHeight="1">
      <c r="A155" s="18" t="s">
        <v>395</v>
      </c>
      <c r="B155" s="144">
        <v>914</v>
      </c>
      <c r="C155" s="143" t="s">
        <v>127</v>
      </c>
      <c r="D155" s="143" t="s">
        <v>77</v>
      </c>
      <c r="E155" s="142" t="s">
        <v>396</v>
      </c>
      <c r="F155" s="144">
        <v>500</v>
      </c>
      <c r="G155" s="106">
        <v>0</v>
      </c>
      <c r="J155" s="3"/>
      <c r="K155" s="3"/>
      <c r="L155" s="3"/>
      <c r="M155" s="3"/>
    </row>
    <row r="156" spans="1:13" ht="45" hidden="1" customHeight="1">
      <c r="A156" s="126" t="s">
        <v>219</v>
      </c>
      <c r="B156" s="144">
        <v>914</v>
      </c>
      <c r="C156" s="143" t="s">
        <v>127</v>
      </c>
      <c r="D156" s="143" t="s">
        <v>77</v>
      </c>
      <c r="E156" s="142" t="s">
        <v>220</v>
      </c>
      <c r="F156" s="144"/>
      <c r="G156" s="106">
        <f>G157</f>
        <v>0</v>
      </c>
      <c r="J156" s="3"/>
      <c r="K156" s="3"/>
      <c r="L156" s="3"/>
      <c r="M156" s="3"/>
    </row>
    <row r="157" spans="1:13" ht="78.75" hidden="1" customHeight="1">
      <c r="A157" s="18" t="s">
        <v>400</v>
      </c>
      <c r="B157" s="144">
        <v>914</v>
      </c>
      <c r="C157" s="143" t="s">
        <v>127</v>
      </c>
      <c r="D157" s="143" t="s">
        <v>77</v>
      </c>
      <c r="E157" s="142" t="s">
        <v>262</v>
      </c>
      <c r="F157" s="144">
        <v>500</v>
      </c>
      <c r="G157" s="106">
        <v>0</v>
      </c>
      <c r="J157" s="3"/>
      <c r="K157" s="3"/>
      <c r="L157" s="3"/>
      <c r="M157" s="3"/>
    </row>
    <row r="158" spans="1:13" ht="25.5" customHeight="1">
      <c r="A158" s="126" t="s">
        <v>193</v>
      </c>
      <c r="B158" s="144">
        <v>914</v>
      </c>
      <c r="C158" s="80">
        <v>10</v>
      </c>
      <c r="D158" s="143"/>
      <c r="E158" s="142"/>
      <c r="F158" s="144"/>
      <c r="G158" s="106">
        <f>G159+G163+G178+G170</f>
        <v>8061.7699999999995</v>
      </c>
      <c r="I158" s="69"/>
      <c r="J158" s="3"/>
      <c r="K158" s="3"/>
      <c r="L158" s="3"/>
      <c r="M158" s="67"/>
    </row>
    <row r="159" spans="1:13">
      <c r="A159" s="126" t="s">
        <v>194</v>
      </c>
      <c r="B159" s="144">
        <v>914</v>
      </c>
      <c r="C159" s="143">
        <v>10</v>
      </c>
      <c r="D159" s="143" t="s">
        <v>77</v>
      </c>
      <c r="E159" s="142"/>
      <c r="F159" s="144"/>
      <c r="G159" s="106">
        <f>G160</f>
        <v>5113.1899999999996</v>
      </c>
      <c r="J159" s="3"/>
      <c r="K159" s="3"/>
      <c r="L159" s="3"/>
      <c r="M159" s="3"/>
    </row>
    <row r="160" spans="1:13" ht="67.5" customHeight="1">
      <c r="A160" s="126" t="s">
        <v>296</v>
      </c>
      <c r="B160" s="144">
        <v>914</v>
      </c>
      <c r="C160" s="143">
        <v>10</v>
      </c>
      <c r="D160" s="143" t="s">
        <v>77</v>
      </c>
      <c r="E160" s="142" t="s">
        <v>148</v>
      </c>
      <c r="F160" s="144"/>
      <c r="G160" s="106">
        <f>G161</f>
        <v>5113.1899999999996</v>
      </c>
      <c r="J160" s="3"/>
      <c r="K160" s="3"/>
      <c r="L160" s="3"/>
      <c r="M160" s="3"/>
    </row>
    <row r="161" spans="1:13" ht="31.5">
      <c r="A161" s="16" t="s">
        <v>195</v>
      </c>
      <c r="B161" s="144">
        <v>914</v>
      </c>
      <c r="C161" s="143">
        <v>10</v>
      </c>
      <c r="D161" s="143" t="s">
        <v>77</v>
      </c>
      <c r="E161" s="142" t="s">
        <v>196</v>
      </c>
      <c r="F161" s="144"/>
      <c r="G161" s="106">
        <f>G162</f>
        <v>5113.1899999999996</v>
      </c>
      <c r="J161" s="3"/>
      <c r="K161" s="3"/>
      <c r="L161" s="3"/>
      <c r="M161" s="3"/>
    </row>
    <row r="162" spans="1:13" ht="66" customHeight="1">
      <c r="A162" s="126" t="s">
        <v>197</v>
      </c>
      <c r="B162" s="144">
        <v>914</v>
      </c>
      <c r="C162" s="143">
        <v>10</v>
      </c>
      <c r="D162" s="143" t="s">
        <v>77</v>
      </c>
      <c r="E162" s="142" t="s">
        <v>198</v>
      </c>
      <c r="F162" s="144">
        <v>300</v>
      </c>
      <c r="G162" s="106">
        <v>5113.1899999999996</v>
      </c>
      <c r="J162" s="3"/>
      <c r="K162" s="3"/>
      <c r="L162" s="3"/>
      <c r="M162" s="3"/>
    </row>
    <row r="163" spans="1:13" ht="16.5" hidden="1" customHeight="1">
      <c r="A163" s="126" t="s">
        <v>199</v>
      </c>
      <c r="B163" s="144">
        <v>914</v>
      </c>
      <c r="C163" s="143">
        <v>10</v>
      </c>
      <c r="D163" s="143" t="s">
        <v>78</v>
      </c>
      <c r="E163" s="142"/>
      <c r="F163" s="144"/>
      <c r="G163" s="106">
        <f>G164</f>
        <v>0</v>
      </c>
      <c r="J163" s="3"/>
      <c r="K163" s="3"/>
      <c r="L163" s="3"/>
      <c r="M163" s="3"/>
    </row>
    <row r="164" spans="1:13" ht="47.25" hidden="1">
      <c r="A164" s="126" t="s">
        <v>298</v>
      </c>
      <c r="B164" s="144">
        <v>914</v>
      </c>
      <c r="C164" s="143">
        <v>10</v>
      </c>
      <c r="D164" s="143" t="s">
        <v>78</v>
      </c>
      <c r="E164" s="142" t="s">
        <v>181</v>
      </c>
      <c r="F164" s="144"/>
      <c r="G164" s="106">
        <f>G165</f>
        <v>0</v>
      </c>
      <c r="J164" s="3"/>
      <c r="K164" s="3"/>
      <c r="L164" s="3"/>
      <c r="M164" s="3"/>
    </row>
    <row r="165" spans="1:13" ht="65.25" hidden="1" customHeight="1">
      <c r="A165" s="126" t="s">
        <v>419</v>
      </c>
      <c r="B165" s="144">
        <v>914</v>
      </c>
      <c r="C165" s="143">
        <v>10</v>
      </c>
      <c r="D165" s="143" t="s">
        <v>78</v>
      </c>
      <c r="E165" s="142" t="s">
        <v>417</v>
      </c>
      <c r="F165" s="144"/>
      <c r="G165" s="106">
        <f>G168+G169</f>
        <v>0</v>
      </c>
      <c r="J165" s="3"/>
      <c r="K165" s="3"/>
      <c r="L165" s="3"/>
      <c r="M165" s="3"/>
    </row>
    <row r="166" spans="1:13" ht="94.5" hidden="1" customHeight="1">
      <c r="A166" s="126" t="s">
        <v>91</v>
      </c>
      <c r="B166" s="144">
        <v>914</v>
      </c>
      <c r="C166" s="143">
        <v>10</v>
      </c>
      <c r="D166" s="143" t="s">
        <v>78</v>
      </c>
      <c r="E166" s="142" t="s">
        <v>251</v>
      </c>
      <c r="F166" s="144">
        <v>300</v>
      </c>
      <c r="G166" s="106">
        <v>0</v>
      </c>
      <c r="J166" s="3"/>
      <c r="K166" s="3"/>
      <c r="L166" s="3"/>
      <c r="M166" s="3"/>
    </row>
    <row r="167" spans="1:13" ht="94.5" hidden="1" customHeight="1">
      <c r="A167" s="126" t="s">
        <v>92</v>
      </c>
      <c r="B167" s="144">
        <v>914</v>
      </c>
      <c r="C167" s="143">
        <v>10</v>
      </c>
      <c r="D167" s="143" t="s">
        <v>78</v>
      </c>
      <c r="E167" s="142" t="s">
        <v>251</v>
      </c>
      <c r="F167" s="144">
        <v>300</v>
      </c>
      <c r="G167" s="106">
        <v>0</v>
      </c>
      <c r="J167" s="3"/>
      <c r="K167" s="3"/>
      <c r="L167" s="3"/>
      <c r="M167" s="3"/>
    </row>
    <row r="168" spans="1:13" ht="140.25" hidden="1" customHeight="1">
      <c r="A168" s="126" t="s">
        <v>375</v>
      </c>
      <c r="B168" s="144">
        <v>914</v>
      </c>
      <c r="C168" s="143">
        <v>10</v>
      </c>
      <c r="D168" s="143" t="s">
        <v>78</v>
      </c>
      <c r="E168" s="142" t="s">
        <v>418</v>
      </c>
      <c r="F168" s="144">
        <v>300</v>
      </c>
      <c r="G168" s="106">
        <v>0</v>
      </c>
      <c r="J168" s="3"/>
      <c r="K168" s="3"/>
      <c r="L168" s="3"/>
      <c r="M168" s="3"/>
    </row>
    <row r="169" spans="1:13" ht="142.5" hidden="1" customHeight="1">
      <c r="A169" s="126" t="s">
        <v>376</v>
      </c>
      <c r="B169" s="144">
        <v>914</v>
      </c>
      <c r="C169" s="143">
        <v>10</v>
      </c>
      <c r="D169" s="143" t="s">
        <v>78</v>
      </c>
      <c r="E169" s="142" t="s">
        <v>418</v>
      </c>
      <c r="F169" s="144">
        <v>300</v>
      </c>
      <c r="G169" s="106"/>
      <c r="J169" s="3"/>
      <c r="K169" s="3"/>
      <c r="L169" s="3"/>
      <c r="M169" s="3"/>
    </row>
    <row r="170" spans="1:13" ht="27" hidden="1" customHeight="1">
      <c r="A170" s="126" t="s">
        <v>43</v>
      </c>
      <c r="B170" s="144">
        <v>914</v>
      </c>
      <c r="C170" s="143">
        <v>10</v>
      </c>
      <c r="D170" s="143" t="s">
        <v>124</v>
      </c>
      <c r="E170" s="142"/>
      <c r="F170" s="144"/>
      <c r="G170" s="106">
        <f>G171</f>
        <v>0</v>
      </c>
      <c r="J170" s="3"/>
      <c r="K170" s="3"/>
      <c r="L170" s="3"/>
      <c r="M170" s="3"/>
    </row>
    <row r="171" spans="1:13" ht="96.75" hidden="1" customHeight="1">
      <c r="A171" s="126" t="s">
        <v>252</v>
      </c>
      <c r="B171" s="144">
        <v>914</v>
      </c>
      <c r="C171" s="143">
        <v>10</v>
      </c>
      <c r="D171" s="143" t="s">
        <v>124</v>
      </c>
      <c r="E171" s="142" t="s">
        <v>200</v>
      </c>
      <c r="F171" s="144"/>
      <c r="G171" s="106">
        <f>G172</f>
        <v>0</v>
      </c>
      <c r="J171" s="3"/>
      <c r="K171" s="3"/>
      <c r="L171" s="3"/>
      <c r="M171" s="3"/>
    </row>
    <row r="172" spans="1:13" ht="81.75" hidden="1" customHeight="1">
      <c r="A172" s="126" t="s">
        <v>201</v>
      </c>
      <c r="B172" s="144">
        <v>914</v>
      </c>
      <c r="C172" s="143">
        <v>10</v>
      </c>
      <c r="D172" s="143" t="s">
        <v>124</v>
      </c>
      <c r="E172" s="142" t="s">
        <v>93</v>
      </c>
      <c r="F172" s="144"/>
      <c r="G172" s="106">
        <f>G173</f>
        <v>0</v>
      </c>
      <c r="J172" s="3"/>
      <c r="K172" s="3"/>
      <c r="L172" s="3"/>
      <c r="M172" s="3"/>
    </row>
    <row r="173" spans="1:13" ht="31.5" hidden="1">
      <c r="A173" s="126" t="s">
        <v>202</v>
      </c>
      <c r="B173" s="144">
        <v>914</v>
      </c>
      <c r="C173" s="143">
        <v>10</v>
      </c>
      <c r="D173" s="143" t="s">
        <v>124</v>
      </c>
      <c r="E173" s="142" t="s">
        <v>203</v>
      </c>
      <c r="F173" s="144"/>
      <c r="G173" s="106">
        <f>G176+G177</f>
        <v>0</v>
      </c>
      <c r="J173" s="3"/>
      <c r="K173" s="3"/>
      <c r="L173" s="3"/>
      <c r="M173" s="3"/>
    </row>
    <row r="174" spans="1:13" ht="47.25" hidden="1" customHeight="1">
      <c r="A174" s="126" t="s">
        <v>94</v>
      </c>
      <c r="B174" s="144">
        <v>914</v>
      </c>
      <c r="C174" s="143">
        <v>10</v>
      </c>
      <c r="D174" s="143" t="s">
        <v>78</v>
      </c>
      <c r="E174" s="142" t="s">
        <v>253</v>
      </c>
      <c r="F174" s="144">
        <v>300</v>
      </c>
      <c r="G174" s="106">
        <v>0</v>
      </c>
      <c r="J174" s="3"/>
      <c r="K174" s="3"/>
      <c r="L174" s="3"/>
      <c r="M174" s="3"/>
    </row>
    <row r="175" spans="1:13" ht="47.25" hidden="1" customHeight="1">
      <c r="A175" s="126" t="s">
        <v>95</v>
      </c>
      <c r="B175" s="144">
        <v>914</v>
      </c>
      <c r="C175" s="143">
        <v>10</v>
      </c>
      <c r="D175" s="143" t="s">
        <v>78</v>
      </c>
      <c r="E175" s="142" t="s">
        <v>253</v>
      </c>
      <c r="F175" s="144">
        <v>300</v>
      </c>
      <c r="G175" s="106">
        <v>0</v>
      </c>
      <c r="J175" s="3"/>
      <c r="K175" s="3"/>
      <c r="L175" s="3"/>
      <c r="M175" s="3"/>
    </row>
    <row r="176" spans="1:13" ht="63" hidden="1">
      <c r="A176" s="126" t="s">
        <v>377</v>
      </c>
      <c r="B176" s="144">
        <v>914</v>
      </c>
      <c r="C176" s="143">
        <v>10</v>
      </c>
      <c r="D176" s="143" t="s">
        <v>124</v>
      </c>
      <c r="E176" s="142" t="s">
        <v>253</v>
      </c>
      <c r="F176" s="144">
        <v>300</v>
      </c>
      <c r="G176" s="106"/>
      <c r="J176" s="3"/>
      <c r="K176" s="3"/>
      <c r="L176" s="3"/>
      <c r="M176" s="3"/>
    </row>
    <row r="177" spans="1:13" ht="63" hidden="1">
      <c r="A177" s="126" t="s">
        <v>378</v>
      </c>
      <c r="B177" s="144">
        <v>914</v>
      </c>
      <c r="C177" s="143">
        <v>10</v>
      </c>
      <c r="D177" s="143" t="s">
        <v>124</v>
      </c>
      <c r="E177" s="142" t="s">
        <v>253</v>
      </c>
      <c r="F177" s="144">
        <v>300</v>
      </c>
      <c r="G177" s="106"/>
      <c r="J177" s="3"/>
      <c r="K177" s="3"/>
      <c r="L177" s="3"/>
      <c r="M177" s="3"/>
    </row>
    <row r="178" spans="1:13" ht="23.25" customHeight="1">
      <c r="A178" s="92" t="s">
        <v>204</v>
      </c>
      <c r="B178" s="139">
        <v>914</v>
      </c>
      <c r="C178" s="140">
        <v>10</v>
      </c>
      <c r="D178" s="140" t="s">
        <v>128</v>
      </c>
      <c r="E178" s="141"/>
      <c r="F178" s="139"/>
      <c r="G178" s="120">
        <f>G179</f>
        <v>2948.58</v>
      </c>
      <c r="J178" s="3"/>
      <c r="K178" s="3"/>
      <c r="L178" s="3"/>
      <c r="M178" s="3"/>
    </row>
    <row r="179" spans="1:13" ht="50.25" customHeight="1">
      <c r="A179" s="126" t="s">
        <v>297</v>
      </c>
      <c r="B179" s="144">
        <v>914</v>
      </c>
      <c r="C179" s="143">
        <v>10</v>
      </c>
      <c r="D179" s="143" t="s">
        <v>128</v>
      </c>
      <c r="E179" s="142" t="s">
        <v>148</v>
      </c>
      <c r="F179" s="144"/>
      <c r="G179" s="106">
        <f>G180+G184</f>
        <v>2948.58</v>
      </c>
      <c r="J179" s="3"/>
      <c r="K179" s="3"/>
      <c r="L179" s="3"/>
      <c r="M179" s="3"/>
    </row>
    <row r="180" spans="1:13" ht="36.75" customHeight="1">
      <c r="A180" s="126" t="s">
        <v>149</v>
      </c>
      <c r="B180" s="144">
        <v>914</v>
      </c>
      <c r="C180" s="143">
        <v>10</v>
      </c>
      <c r="D180" s="143" t="s">
        <v>128</v>
      </c>
      <c r="E180" s="142" t="s">
        <v>150</v>
      </c>
      <c r="F180" s="144"/>
      <c r="G180" s="106">
        <f>G181+G182</f>
        <v>363.48</v>
      </c>
      <c r="J180" s="3"/>
      <c r="K180" s="3"/>
      <c r="L180" s="3"/>
      <c r="M180" s="3"/>
    </row>
    <row r="181" spans="1:13" ht="63.75" customHeight="1">
      <c r="A181" s="126" t="s">
        <v>205</v>
      </c>
      <c r="B181" s="144">
        <v>914</v>
      </c>
      <c r="C181" s="143">
        <v>10</v>
      </c>
      <c r="D181" s="143" t="s">
        <v>128</v>
      </c>
      <c r="E181" s="142" t="s">
        <v>171</v>
      </c>
      <c r="F181" s="144">
        <v>600</v>
      </c>
      <c r="G181" s="106">
        <v>353.48</v>
      </c>
      <c r="J181" s="3"/>
      <c r="K181" s="3"/>
      <c r="L181" s="3"/>
      <c r="M181" s="3"/>
    </row>
    <row r="182" spans="1:13" ht="61.5" customHeight="1">
      <c r="A182" s="126" t="s">
        <v>205</v>
      </c>
      <c r="B182" s="144">
        <v>914</v>
      </c>
      <c r="C182" s="143">
        <v>10</v>
      </c>
      <c r="D182" s="143" t="s">
        <v>128</v>
      </c>
      <c r="E182" s="142" t="s">
        <v>450</v>
      </c>
      <c r="F182" s="144">
        <v>600</v>
      </c>
      <c r="G182" s="106">
        <v>10</v>
      </c>
      <c r="J182" s="3"/>
      <c r="K182" s="3"/>
      <c r="L182" s="3"/>
      <c r="M182" s="3"/>
    </row>
    <row r="183" spans="1:13" ht="56.25" customHeight="1">
      <c r="A183" s="126" t="s">
        <v>413</v>
      </c>
      <c r="B183" s="144">
        <v>914</v>
      </c>
      <c r="C183" s="143" t="s">
        <v>254</v>
      </c>
      <c r="D183" s="143" t="s">
        <v>128</v>
      </c>
      <c r="E183" s="142" t="s">
        <v>422</v>
      </c>
      <c r="F183" s="144"/>
      <c r="G183" s="106">
        <f>G184</f>
        <v>2585.1</v>
      </c>
      <c r="J183" s="3"/>
      <c r="K183" s="3"/>
      <c r="L183" s="3"/>
      <c r="M183" s="3"/>
    </row>
    <row r="184" spans="1:13" ht="80.25" customHeight="1">
      <c r="A184" s="126" t="s">
        <v>492</v>
      </c>
      <c r="B184" s="144">
        <v>914</v>
      </c>
      <c r="C184" s="143" t="s">
        <v>254</v>
      </c>
      <c r="D184" s="143" t="s">
        <v>128</v>
      </c>
      <c r="E184" s="142" t="s">
        <v>423</v>
      </c>
      <c r="F184" s="144">
        <v>600</v>
      </c>
      <c r="G184" s="106">
        <v>2585.1</v>
      </c>
      <c r="I184" s="69"/>
      <c r="J184" s="3"/>
      <c r="K184" s="3"/>
      <c r="L184" s="3"/>
      <c r="M184" s="3"/>
    </row>
    <row r="185" spans="1:13" ht="51.75" customHeight="1">
      <c r="A185" s="7" t="s">
        <v>306</v>
      </c>
      <c r="B185" s="149">
        <v>922</v>
      </c>
      <c r="C185" s="150"/>
      <c r="D185" s="150"/>
      <c r="E185" s="151"/>
      <c r="F185" s="149"/>
      <c r="G185" s="9">
        <f>G186+G202+G243</f>
        <v>43037.47</v>
      </c>
      <c r="I185" s="69"/>
      <c r="J185" s="3"/>
      <c r="K185" s="3"/>
      <c r="L185" s="3"/>
      <c r="M185" s="3"/>
    </row>
    <row r="186" spans="1:13">
      <c r="A186" s="126" t="s">
        <v>206</v>
      </c>
      <c r="B186" s="144">
        <v>922</v>
      </c>
      <c r="C186" s="143" t="s">
        <v>129</v>
      </c>
      <c r="D186" s="143"/>
      <c r="E186" s="142"/>
      <c r="F186" s="144"/>
      <c r="G186" s="106">
        <f t="shared" ref="G186" si="1">G187</f>
        <v>5196.8</v>
      </c>
      <c r="J186" s="3"/>
      <c r="K186" s="3"/>
      <c r="L186" s="3"/>
      <c r="M186" s="3"/>
    </row>
    <row r="187" spans="1:13">
      <c r="A187" s="126" t="s">
        <v>207</v>
      </c>
      <c r="B187" s="144">
        <v>922</v>
      </c>
      <c r="C187" s="143" t="s">
        <v>129</v>
      </c>
      <c r="D187" s="143" t="s">
        <v>78</v>
      </c>
      <c r="E187" s="142"/>
      <c r="F187" s="144"/>
      <c r="G187" s="106">
        <f t="shared" ref="G187" si="2">G188</f>
        <v>5196.8</v>
      </c>
      <c r="J187" s="3"/>
      <c r="K187" s="3"/>
      <c r="L187" s="3"/>
      <c r="M187" s="3"/>
    </row>
    <row r="188" spans="1:13" ht="51.75" customHeight="1">
      <c r="A188" s="126" t="s">
        <v>255</v>
      </c>
      <c r="B188" s="144">
        <v>922</v>
      </c>
      <c r="C188" s="143" t="s">
        <v>129</v>
      </c>
      <c r="D188" s="143" t="s">
        <v>78</v>
      </c>
      <c r="E188" s="142" t="s">
        <v>208</v>
      </c>
      <c r="F188" s="144"/>
      <c r="G188" s="106">
        <f>G189+G199</f>
        <v>5196.8</v>
      </c>
      <c r="H188" s="69"/>
      <c r="J188" s="3"/>
      <c r="K188" s="3"/>
      <c r="L188" s="3"/>
      <c r="M188" s="3"/>
    </row>
    <row r="189" spans="1:13">
      <c r="A189" s="126" t="s">
        <v>209</v>
      </c>
      <c r="B189" s="144">
        <v>922</v>
      </c>
      <c r="C189" s="143" t="s">
        <v>129</v>
      </c>
      <c r="D189" s="143" t="s">
        <v>78</v>
      </c>
      <c r="E189" s="142" t="s">
        <v>210</v>
      </c>
      <c r="F189" s="144"/>
      <c r="G189" s="106">
        <f>G190+G191+G192+G196+G197+G198+G193</f>
        <v>5196.8</v>
      </c>
      <c r="J189" s="3"/>
      <c r="K189" s="3"/>
      <c r="L189" s="3"/>
      <c r="M189" s="3"/>
    </row>
    <row r="190" spans="1:13" ht="119.25" customHeight="1">
      <c r="A190" s="126" t="s">
        <v>299</v>
      </c>
      <c r="B190" s="144">
        <v>922</v>
      </c>
      <c r="C190" s="143" t="s">
        <v>129</v>
      </c>
      <c r="D190" s="143" t="s">
        <v>78</v>
      </c>
      <c r="E190" s="142" t="s">
        <v>211</v>
      </c>
      <c r="F190" s="144">
        <v>100</v>
      </c>
      <c r="G190" s="107">
        <v>4199.6099999999997</v>
      </c>
      <c r="H190" s="69"/>
      <c r="J190" s="3"/>
      <c r="K190" s="3"/>
      <c r="L190" s="3"/>
      <c r="M190" s="3"/>
    </row>
    <row r="191" spans="1:13" ht="80.25" customHeight="1">
      <c r="A191" s="126" t="s">
        <v>212</v>
      </c>
      <c r="B191" s="144">
        <v>922</v>
      </c>
      <c r="C191" s="143" t="s">
        <v>129</v>
      </c>
      <c r="D191" s="143" t="s">
        <v>78</v>
      </c>
      <c r="E191" s="142" t="s">
        <v>211</v>
      </c>
      <c r="F191" s="144">
        <v>200</v>
      </c>
      <c r="G191" s="107">
        <v>444.43</v>
      </c>
      <c r="J191" s="3"/>
      <c r="K191" s="3"/>
      <c r="L191" s="3"/>
      <c r="M191" s="3"/>
    </row>
    <row r="192" spans="1:13" ht="54" hidden="1" customHeight="1">
      <c r="A192" s="126" t="s">
        <v>213</v>
      </c>
      <c r="B192" s="144">
        <v>922</v>
      </c>
      <c r="C192" s="143" t="s">
        <v>129</v>
      </c>
      <c r="D192" s="143" t="s">
        <v>78</v>
      </c>
      <c r="E192" s="142" t="s">
        <v>211</v>
      </c>
      <c r="F192" s="144">
        <v>800</v>
      </c>
      <c r="G192" s="106">
        <v>0</v>
      </c>
      <c r="J192" s="3"/>
      <c r="K192" s="3"/>
      <c r="L192" s="3"/>
      <c r="M192" s="3"/>
    </row>
    <row r="193" spans="1:13" ht="108" customHeight="1">
      <c r="A193" s="126" t="s">
        <v>299</v>
      </c>
      <c r="B193" s="144">
        <v>922</v>
      </c>
      <c r="C193" s="143" t="s">
        <v>129</v>
      </c>
      <c r="D193" s="143" t="s">
        <v>78</v>
      </c>
      <c r="E193" s="142" t="s">
        <v>570</v>
      </c>
      <c r="F193" s="144">
        <v>100</v>
      </c>
      <c r="G193" s="106">
        <v>521.63</v>
      </c>
      <c r="I193" s="117"/>
      <c r="J193" s="3"/>
      <c r="K193" s="3"/>
      <c r="L193" s="3"/>
      <c r="M193" s="3"/>
    </row>
    <row r="194" spans="1:13" ht="1.5" hidden="1" customHeight="1">
      <c r="A194" s="126" t="s">
        <v>335</v>
      </c>
      <c r="B194" s="144">
        <v>922</v>
      </c>
      <c r="C194" s="143" t="s">
        <v>129</v>
      </c>
      <c r="D194" s="143" t="s">
        <v>78</v>
      </c>
      <c r="E194" s="142" t="s">
        <v>327</v>
      </c>
      <c r="F194" s="144">
        <v>200</v>
      </c>
      <c r="G194" s="106">
        <v>0</v>
      </c>
      <c r="J194" s="3"/>
      <c r="K194" s="3"/>
      <c r="L194" s="3"/>
      <c r="M194" s="3"/>
    </row>
    <row r="195" spans="1:13" ht="15.75" hidden="1" customHeight="1">
      <c r="A195" s="126" t="s">
        <v>336</v>
      </c>
      <c r="B195" s="144">
        <v>922</v>
      </c>
      <c r="C195" s="143" t="s">
        <v>129</v>
      </c>
      <c r="D195" s="143" t="s">
        <v>78</v>
      </c>
      <c r="E195" s="142" t="s">
        <v>327</v>
      </c>
      <c r="F195" s="144">
        <v>200</v>
      </c>
      <c r="G195" s="106">
        <v>0</v>
      </c>
      <c r="J195" s="3"/>
      <c r="K195" s="3"/>
      <c r="L195" s="3"/>
      <c r="M195" s="3"/>
    </row>
    <row r="196" spans="1:13" ht="17.25" hidden="1" customHeight="1">
      <c r="A196" s="126" t="s">
        <v>379</v>
      </c>
      <c r="B196" s="144">
        <v>922</v>
      </c>
      <c r="C196" s="143" t="s">
        <v>129</v>
      </c>
      <c r="D196" s="143" t="s">
        <v>78</v>
      </c>
      <c r="E196" s="142" t="s">
        <v>369</v>
      </c>
      <c r="F196" s="144">
        <v>200</v>
      </c>
      <c r="G196" s="106">
        <v>0</v>
      </c>
      <c r="J196" s="3"/>
      <c r="K196" s="3"/>
      <c r="L196" s="3"/>
      <c r="M196" s="3"/>
    </row>
    <row r="197" spans="1:13" ht="14.25" hidden="1" customHeight="1">
      <c r="A197" s="126" t="s">
        <v>380</v>
      </c>
      <c r="B197" s="144">
        <v>922</v>
      </c>
      <c r="C197" s="143" t="s">
        <v>129</v>
      </c>
      <c r="D197" s="143" t="s">
        <v>78</v>
      </c>
      <c r="E197" s="142" t="s">
        <v>369</v>
      </c>
      <c r="F197" s="144">
        <v>200</v>
      </c>
      <c r="G197" s="106">
        <v>0</v>
      </c>
      <c r="J197" s="3"/>
      <c r="K197" s="3"/>
      <c r="L197" s="3"/>
      <c r="M197" s="3"/>
    </row>
    <row r="198" spans="1:13" ht="66.75" customHeight="1">
      <c r="A198" s="126" t="s">
        <v>212</v>
      </c>
      <c r="B198" s="144">
        <v>922</v>
      </c>
      <c r="C198" s="143" t="s">
        <v>129</v>
      </c>
      <c r="D198" s="143" t="s">
        <v>78</v>
      </c>
      <c r="E198" s="142" t="s">
        <v>570</v>
      </c>
      <c r="F198" s="144">
        <v>200</v>
      </c>
      <c r="G198" s="106">
        <v>31.13</v>
      </c>
      <c r="J198" s="3"/>
      <c r="K198" s="3"/>
      <c r="L198" s="3"/>
      <c r="M198" s="3"/>
    </row>
    <row r="199" spans="1:13" ht="0.75" customHeight="1">
      <c r="A199" s="19" t="s">
        <v>256</v>
      </c>
      <c r="B199" s="143" t="s">
        <v>135</v>
      </c>
      <c r="C199" s="143" t="s">
        <v>129</v>
      </c>
      <c r="D199" s="143" t="s">
        <v>78</v>
      </c>
      <c r="E199" s="142" t="s">
        <v>136</v>
      </c>
      <c r="F199" s="144"/>
      <c r="G199" s="106">
        <f>G200+G201</f>
        <v>0</v>
      </c>
      <c r="J199" s="3"/>
      <c r="K199" s="3"/>
      <c r="L199" s="3"/>
      <c r="M199" s="3"/>
    </row>
    <row r="200" spans="1:13" ht="11.25" hidden="1" customHeight="1">
      <c r="A200" s="126" t="s">
        <v>257</v>
      </c>
      <c r="B200" s="144">
        <v>922</v>
      </c>
      <c r="C200" s="143" t="s">
        <v>129</v>
      </c>
      <c r="D200" s="143" t="s">
        <v>78</v>
      </c>
      <c r="E200" s="142" t="s">
        <v>137</v>
      </c>
      <c r="F200" s="144">
        <v>200</v>
      </c>
      <c r="G200" s="106"/>
      <c r="J200" s="3"/>
      <c r="K200" s="3"/>
      <c r="L200" s="3"/>
      <c r="M200" s="3"/>
    </row>
    <row r="201" spans="1:13" ht="33" hidden="1" customHeight="1" thickBot="1">
      <c r="A201" s="38" t="s">
        <v>258</v>
      </c>
      <c r="B201" s="39">
        <v>922</v>
      </c>
      <c r="C201" s="40" t="s">
        <v>129</v>
      </c>
      <c r="D201" s="40" t="s">
        <v>78</v>
      </c>
      <c r="E201" s="41" t="s">
        <v>137</v>
      </c>
      <c r="F201" s="39">
        <v>800</v>
      </c>
      <c r="G201" s="42">
        <v>0</v>
      </c>
      <c r="J201" s="3"/>
      <c r="K201" s="3"/>
      <c r="L201" s="3"/>
      <c r="M201" s="3"/>
    </row>
    <row r="202" spans="1:13">
      <c r="A202" s="125" t="s">
        <v>214</v>
      </c>
      <c r="B202" s="146">
        <v>922</v>
      </c>
      <c r="C202" s="145" t="s">
        <v>127</v>
      </c>
      <c r="D202" s="145"/>
      <c r="E202" s="147"/>
      <c r="F202" s="146"/>
      <c r="G202" s="133">
        <f>G203+G226</f>
        <v>35101.761999999995</v>
      </c>
      <c r="H202" s="89"/>
      <c r="J202" s="3"/>
      <c r="K202" s="3"/>
      <c r="L202" s="3"/>
      <c r="M202" s="3"/>
    </row>
    <row r="203" spans="1:13">
      <c r="A203" s="126" t="s">
        <v>215</v>
      </c>
      <c r="B203" s="144">
        <v>922</v>
      </c>
      <c r="C203" s="143" t="s">
        <v>127</v>
      </c>
      <c r="D203" s="143" t="s">
        <v>77</v>
      </c>
      <c r="E203" s="142"/>
      <c r="F203" s="144"/>
      <c r="G203" s="106">
        <f>G204</f>
        <v>31068.060999999994</v>
      </c>
      <c r="H203" s="89"/>
      <c r="J203" s="3"/>
      <c r="K203" s="3"/>
      <c r="L203" s="3"/>
      <c r="M203" s="3"/>
    </row>
    <row r="204" spans="1:13" ht="44.25" customHeight="1">
      <c r="A204" s="126" t="s">
        <v>259</v>
      </c>
      <c r="B204" s="144">
        <v>922</v>
      </c>
      <c r="C204" s="143" t="s">
        <v>127</v>
      </c>
      <c r="D204" s="143" t="s">
        <v>77</v>
      </c>
      <c r="E204" s="142" t="s">
        <v>208</v>
      </c>
      <c r="F204" s="149"/>
      <c r="G204" s="106">
        <f>G205+G215+G221+G219</f>
        <v>31068.060999999994</v>
      </c>
      <c r="H204" s="89"/>
      <c r="J204" s="3"/>
      <c r="K204" s="3"/>
      <c r="L204" s="3"/>
      <c r="M204" s="3"/>
    </row>
    <row r="205" spans="1:13" ht="49.5" customHeight="1">
      <c r="A205" s="126" t="s">
        <v>216</v>
      </c>
      <c r="B205" s="144">
        <v>922</v>
      </c>
      <c r="C205" s="143" t="s">
        <v>127</v>
      </c>
      <c r="D205" s="143" t="s">
        <v>77</v>
      </c>
      <c r="E205" s="142" t="s">
        <v>217</v>
      </c>
      <c r="F205" s="149"/>
      <c r="G205" s="106">
        <f>G206+G209+G210+G211+G212+G213+G214</f>
        <v>22279.620999999996</v>
      </c>
      <c r="H205" s="89"/>
      <c r="J205" s="3"/>
      <c r="K205" s="3"/>
      <c r="L205" s="3"/>
      <c r="M205" s="3"/>
    </row>
    <row r="206" spans="1:13" ht="21" customHeight="1">
      <c r="A206" s="218" t="s">
        <v>260</v>
      </c>
      <c r="B206" s="179">
        <v>922</v>
      </c>
      <c r="C206" s="184" t="s">
        <v>127</v>
      </c>
      <c r="D206" s="184" t="s">
        <v>77</v>
      </c>
      <c r="E206" s="177" t="s">
        <v>218</v>
      </c>
      <c r="F206" s="179">
        <v>100</v>
      </c>
      <c r="G206" s="155">
        <v>17189.89</v>
      </c>
      <c r="J206" s="3"/>
      <c r="K206" s="3"/>
      <c r="L206" s="3"/>
      <c r="M206" s="3"/>
    </row>
    <row r="207" spans="1:13" ht="99" customHeight="1">
      <c r="A207" s="219"/>
      <c r="B207" s="199"/>
      <c r="C207" s="199"/>
      <c r="D207" s="199"/>
      <c r="E207" s="199"/>
      <c r="F207" s="199"/>
      <c r="G207" s="181"/>
      <c r="H207" s="69"/>
      <c r="J207" s="3"/>
      <c r="K207" s="3"/>
      <c r="L207" s="3"/>
      <c r="M207" s="3"/>
    </row>
    <row r="208" spans="1:13" ht="0.75" hidden="1" customHeight="1">
      <c r="A208" s="126"/>
      <c r="B208" s="157">
        <v>922</v>
      </c>
      <c r="C208" s="167" t="s">
        <v>127</v>
      </c>
      <c r="D208" s="167" t="s">
        <v>77</v>
      </c>
      <c r="E208" s="177" t="s">
        <v>218</v>
      </c>
      <c r="F208" s="179">
        <v>200</v>
      </c>
      <c r="G208" s="111">
        <v>3519.8404999999998</v>
      </c>
      <c r="J208" s="3"/>
      <c r="K208" s="3"/>
      <c r="L208" s="3"/>
      <c r="M208" s="3"/>
    </row>
    <row r="209" spans="1:13" ht="69.75" customHeight="1">
      <c r="A209" s="126" t="s">
        <v>261</v>
      </c>
      <c r="B209" s="157"/>
      <c r="C209" s="167"/>
      <c r="D209" s="167"/>
      <c r="E209" s="164"/>
      <c r="F209" s="163"/>
      <c r="G209" s="112">
        <v>3439.6</v>
      </c>
      <c r="J209" s="3"/>
      <c r="K209" s="3"/>
      <c r="L209" s="3"/>
      <c r="M209" s="3"/>
    </row>
    <row r="210" spans="1:13" ht="110.25" hidden="1" customHeight="1">
      <c r="A210" s="129" t="s">
        <v>547</v>
      </c>
      <c r="B210" s="144">
        <v>922</v>
      </c>
      <c r="C210" s="143" t="s">
        <v>127</v>
      </c>
      <c r="D210" s="143" t="s">
        <v>77</v>
      </c>
      <c r="E210" s="83" t="s">
        <v>566</v>
      </c>
      <c r="F210" s="144">
        <v>200</v>
      </c>
      <c r="G210" s="108">
        <v>0</v>
      </c>
      <c r="J210" s="3"/>
      <c r="K210" s="3"/>
      <c r="L210" s="3"/>
      <c r="M210" s="3"/>
    </row>
    <row r="211" spans="1:13" ht="48" customHeight="1">
      <c r="A211" s="126" t="s">
        <v>295</v>
      </c>
      <c r="B211" s="144">
        <v>922</v>
      </c>
      <c r="C211" s="143" t="s">
        <v>127</v>
      </c>
      <c r="D211" s="143" t="s">
        <v>77</v>
      </c>
      <c r="E211" s="142" t="s">
        <v>218</v>
      </c>
      <c r="F211" s="144">
        <v>800</v>
      </c>
      <c r="G211" s="107">
        <v>194.7</v>
      </c>
      <c r="J211" s="3"/>
      <c r="K211" s="3"/>
      <c r="L211" s="3"/>
      <c r="M211" s="3"/>
    </row>
    <row r="212" spans="1:13" ht="151.5" customHeight="1">
      <c r="A212" s="59" t="s">
        <v>549</v>
      </c>
      <c r="B212" s="144">
        <v>922</v>
      </c>
      <c r="C212" s="143" t="s">
        <v>127</v>
      </c>
      <c r="D212" s="143" t="s">
        <v>77</v>
      </c>
      <c r="E212" s="142" t="s">
        <v>548</v>
      </c>
      <c r="F212" s="144">
        <v>200</v>
      </c>
      <c r="G212" s="106">
        <v>853.03</v>
      </c>
      <c r="J212" s="3"/>
      <c r="K212" s="3"/>
      <c r="L212" s="3"/>
      <c r="M212" s="3"/>
    </row>
    <row r="213" spans="1:13" ht="67.5" customHeight="1">
      <c r="A213" s="126" t="s">
        <v>261</v>
      </c>
      <c r="B213" s="144">
        <v>922</v>
      </c>
      <c r="C213" s="143" t="s">
        <v>127</v>
      </c>
      <c r="D213" s="143" t="s">
        <v>77</v>
      </c>
      <c r="E213" s="142" t="s">
        <v>463</v>
      </c>
      <c r="F213" s="144">
        <v>200</v>
      </c>
      <c r="G213" s="106">
        <v>295.33600000000001</v>
      </c>
      <c r="J213" s="3"/>
      <c r="K213" s="3"/>
      <c r="L213" s="3"/>
      <c r="M213" s="3"/>
    </row>
    <row r="214" spans="1:13" ht="98.25" customHeight="1">
      <c r="A214" s="126" t="s">
        <v>260</v>
      </c>
      <c r="B214" s="144">
        <v>922</v>
      </c>
      <c r="C214" s="143" t="s">
        <v>127</v>
      </c>
      <c r="D214" s="143" t="s">
        <v>77</v>
      </c>
      <c r="E214" s="142" t="s">
        <v>569</v>
      </c>
      <c r="F214" s="144">
        <v>100</v>
      </c>
      <c r="G214" s="106">
        <v>307.065</v>
      </c>
      <c r="J214" s="3"/>
      <c r="K214" s="3"/>
      <c r="L214" s="3"/>
      <c r="M214" s="3"/>
    </row>
    <row r="215" spans="1:13" ht="31.5">
      <c r="A215" s="126" t="s">
        <v>219</v>
      </c>
      <c r="B215" s="144">
        <v>922</v>
      </c>
      <c r="C215" s="143" t="s">
        <v>127</v>
      </c>
      <c r="D215" s="143" t="s">
        <v>77</v>
      </c>
      <c r="E215" s="142" t="s">
        <v>220</v>
      </c>
      <c r="F215" s="144"/>
      <c r="G215" s="106">
        <f>G216+G217+G218</f>
        <v>8788.44</v>
      </c>
      <c r="J215" s="3"/>
      <c r="K215" s="3"/>
      <c r="L215" s="3"/>
      <c r="M215" s="3"/>
    </row>
    <row r="216" spans="1:13" ht="121.5" customHeight="1">
      <c r="A216" s="126" t="s">
        <v>221</v>
      </c>
      <c r="B216" s="144">
        <v>922</v>
      </c>
      <c r="C216" s="143" t="s">
        <v>127</v>
      </c>
      <c r="D216" s="143" t="s">
        <v>77</v>
      </c>
      <c r="E216" s="142" t="s">
        <v>222</v>
      </c>
      <c r="F216" s="144">
        <v>100</v>
      </c>
      <c r="G216" s="107">
        <v>8080.3</v>
      </c>
      <c r="H216" s="69"/>
      <c r="J216" s="3"/>
      <c r="K216" s="3"/>
      <c r="L216" s="3"/>
      <c r="M216" s="3"/>
    </row>
    <row r="217" spans="1:13" ht="82.5" customHeight="1">
      <c r="A217" s="126" t="s">
        <v>490</v>
      </c>
      <c r="B217" s="144">
        <v>922</v>
      </c>
      <c r="C217" s="143" t="s">
        <v>127</v>
      </c>
      <c r="D217" s="143" t="s">
        <v>77</v>
      </c>
      <c r="E217" s="142" t="s">
        <v>262</v>
      </c>
      <c r="F217" s="144">
        <v>200</v>
      </c>
      <c r="G217" s="102">
        <v>71.900000000000006</v>
      </c>
      <c r="J217" s="3"/>
      <c r="K217" s="3"/>
      <c r="L217" s="3"/>
      <c r="M217" s="3"/>
    </row>
    <row r="218" spans="1:13" ht="81" customHeight="1">
      <c r="A218" s="126" t="s">
        <v>221</v>
      </c>
      <c r="B218" s="144">
        <v>922</v>
      </c>
      <c r="C218" s="143" t="s">
        <v>127</v>
      </c>
      <c r="D218" s="143" t="s">
        <v>77</v>
      </c>
      <c r="E218" s="142" t="s">
        <v>580</v>
      </c>
      <c r="F218" s="144">
        <v>100</v>
      </c>
      <c r="G218" s="106">
        <v>636.24</v>
      </c>
      <c r="J218" s="3"/>
      <c r="K218" s="3"/>
      <c r="L218" s="3"/>
      <c r="M218" s="3"/>
    </row>
    <row r="219" spans="1:13" ht="42" customHeight="1">
      <c r="A219" s="59" t="s">
        <v>477</v>
      </c>
      <c r="B219" s="144">
        <v>922</v>
      </c>
      <c r="C219" s="143" t="s">
        <v>127</v>
      </c>
      <c r="D219" s="143" t="s">
        <v>77</v>
      </c>
      <c r="E219" s="22" t="s">
        <v>137</v>
      </c>
      <c r="F219" s="94"/>
      <c r="G219" s="106">
        <f>G220</f>
        <v>0</v>
      </c>
      <c r="J219" s="3"/>
      <c r="K219" s="3"/>
      <c r="L219" s="3"/>
      <c r="M219" s="3"/>
    </row>
    <row r="220" spans="1:13" ht="81.75" customHeight="1">
      <c r="A220" s="59" t="s">
        <v>478</v>
      </c>
      <c r="B220" s="144">
        <v>922</v>
      </c>
      <c r="C220" s="143" t="s">
        <v>127</v>
      </c>
      <c r="D220" s="143" t="s">
        <v>77</v>
      </c>
      <c r="E220" s="22" t="s">
        <v>137</v>
      </c>
      <c r="F220" s="94">
        <v>200</v>
      </c>
      <c r="G220" s="106">
        <v>0</v>
      </c>
      <c r="J220" s="3"/>
      <c r="K220" s="3"/>
      <c r="L220" s="3"/>
      <c r="M220" s="3"/>
    </row>
    <row r="221" spans="1:13" ht="0.75" customHeight="1">
      <c r="A221" s="59" t="s">
        <v>474</v>
      </c>
      <c r="B221" s="144">
        <v>922</v>
      </c>
      <c r="C221" s="143" t="s">
        <v>127</v>
      </c>
      <c r="D221" s="143" t="s">
        <v>77</v>
      </c>
      <c r="E221" s="142" t="s">
        <v>475</v>
      </c>
      <c r="F221" s="144"/>
      <c r="G221" s="106">
        <f t="shared" ref="G221" si="3">G222+G225</f>
        <v>0</v>
      </c>
      <c r="J221" s="3"/>
      <c r="K221" s="3"/>
      <c r="L221" s="3"/>
      <c r="M221" s="3"/>
    </row>
    <row r="222" spans="1:13" ht="22.5" hidden="1" customHeight="1">
      <c r="A222" s="182" t="s">
        <v>454</v>
      </c>
      <c r="B222" s="157">
        <v>922</v>
      </c>
      <c r="C222" s="167" t="s">
        <v>127</v>
      </c>
      <c r="D222" s="167" t="s">
        <v>77</v>
      </c>
      <c r="E222" s="162" t="s">
        <v>476</v>
      </c>
      <c r="F222" s="157"/>
      <c r="G222" s="111">
        <f>G224</f>
        <v>0</v>
      </c>
      <c r="J222" s="3"/>
      <c r="K222" s="3"/>
      <c r="L222" s="3"/>
      <c r="M222" s="3"/>
    </row>
    <row r="223" spans="1:13" ht="12.75" hidden="1" customHeight="1">
      <c r="A223" s="183"/>
      <c r="B223" s="157"/>
      <c r="C223" s="167"/>
      <c r="D223" s="167"/>
      <c r="E223" s="162"/>
      <c r="F223" s="157"/>
      <c r="G223" s="112"/>
      <c r="J223" s="3"/>
      <c r="K223" s="3"/>
      <c r="L223" s="3"/>
      <c r="M223" s="3"/>
    </row>
    <row r="224" spans="1:13" ht="78.75" hidden="1" customHeight="1">
      <c r="A224" s="129" t="s">
        <v>486</v>
      </c>
      <c r="B224" s="144">
        <v>922</v>
      </c>
      <c r="C224" s="143" t="s">
        <v>127</v>
      </c>
      <c r="D224" s="143" t="s">
        <v>77</v>
      </c>
      <c r="E224" s="142" t="s">
        <v>476</v>
      </c>
      <c r="F224" s="144">
        <v>200</v>
      </c>
      <c r="G224" s="106"/>
      <c r="J224" s="3"/>
      <c r="K224" s="3"/>
      <c r="L224" s="3"/>
      <c r="M224" s="3"/>
    </row>
    <row r="225" spans="1:13" ht="18" hidden="1" customHeight="1">
      <c r="A225" s="129" t="s">
        <v>485</v>
      </c>
      <c r="B225" s="144">
        <v>922</v>
      </c>
      <c r="C225" s="143" t="s">
        <v>127</v>
      </c>
      <c r="D225" s="143" t="s">
        <v>77</v>
      </c>
      <c r="E225" s="142" t="s">
        <v>327</v>
      </c>
      <c r="F225" s="144">
        <v>200</v>
      </c>
      <c r="G225" s="106">
        <v>0</v>
      </c>
      <c r="J225" s="3"/>
      <c r="K225" s="3"/>
      <c r="L225" s="3"/>
      <c r="M225" s="3"/>
    </row>
    <row r="226" spans="1:13" ht="31.5">
      <c r="A226" s="126" t="s">
        <v>223</v>
      </c>
      <c r="B226" s="144">
        <v>922</v>
      </c>
      <c r="C226" s="143" t="s">
        <v>127</v>
      </c>
      <c r="D226" s="143" t="s">
        <v>124</v>
      </c>
      <c r="E226" s="142"/>
      <c r="F226" s="144"/>
      <c r="G226" s="106">
        <f>G227</f>
        <v>4033.7010000000005</v>
      </c>
      <c r="J226" s="3"/>
      <c r="K226" s="3"/>
      <c r="L226" s="3"/>
      <c r="M226" s="3"/>
    </row>
    <row r="227" spans="1:13" ht="58.5" customHeight="1">
      <c r="A227" s="126" t="s">
        <v>259</v>
      </c>
      <c r="B227" s="144">
        <v>922</v>
      </c>
      <c r="C227" s="143" t="s">
        <v>127</v>
      </c>
      <c r="D227" s="143" t="s">
        <v>124</v>
      </c>
      <c r="E227" s="142" t="s">
        <v>208</v>
      </c>
      <c r="F227" s="144"/>
      <c r="G227" s="106">
        <f>G228</f>
        <v>4033.7010000000005</v>
      </c>
      <c r="J227" s="3"/>
      <c r="K227" s="3"/>
      <c r="L227" s="3"/>
      <c r="M227" s="3"/>
    </row>
    <row r="228" spans="1:13" ht="31.5">
      <c r="A228" s="126" t="s">
        <v>224</v>
      </c>
      <c r="B228" s="148">
        <v>922</v>
      </c>
      <c r="C228" s="143" t="s">
        <v>127</v>
      </c>
      <c r="D228" s="143" t="s">
        <v>124</v>
      </c>
      <c r="E228" s="142" t="s">
        <v>225</v>
      </c>
      <c r="F228" s="144"/>
      <c r="G228" s="106">
        <f>G229+G234+G236++G238+G239+G240+G231+G241+G242+G232+G233</f>
        <v>4033.7010000000005</v>
      </c>
      <c r="J228" s="3"/>
      <c r="K228" s="3"/>
      <c r="L228" s="3"/>
      <c r="M228" s="3"/>
    </row>
    <row r="229" spans="1:13" ht="31.5">
      <c r="A229" s="91" t="s">
        <v>226</v>
      </c>
      <c r="B229" s="178">
        <v>922</v>
      </c>
      <c r="C229" s="167" t="s">
        <v>127</v>
      </c>
      <c r="D229" s="167" t="s">
        <v>124</v>
      </c>
      <c r="E229" s="162" t="s">
        <v>228</v>
      </c>
      <c r="F229" s="157">
        <v>100</v>
      </c>
      <c r="G229" s="158">
        <v>983.92600000000004</v>
      </c>
      <c r="J229" s="3"/>
      <c r="K229" s="3"/>
      <c r="L229" s="3"/>
      <c r="M229" s="3"/>
    </row>
    <row r="230" spans="1:13" ht="75.75" customHeight="1">
      <c r="A230" s="125" t="s">
        <v>227</v>
      </c>
      <c r="B230" s="178"/>
      <c r="C230" s="167"/>
      <c r="D230" s="167"/>
      <c r="E230" s="162"/>
      <c r="F230" s="157"/>
      <c r="G230" s="159"/>
      <c r="H230" s="69"/>
      <c r="J230" s="3"/>
      <c r="K230" s="3"/>
      <c r="L230" s="3"/>
      <c r="M230" s="3"/>
    </row>
    <row r="231" spans="1:13" ht="157.5">
      <c r="A231" s="125" t="s">
        <v>545</v>
      </c>
      <c r="B231" s="148">
        <v>922</v>
      </c>
      <c r="C231" s="143" t="s">
        <v>127</v>
      </c>
      <c r="D231" s="143" t="s">
        <v>124</v>
      </c>
      <c r="E231" s="142" t="s">
        <v>550</v>
      </c>
      <c r="F231" s="144">
        <v>100</v>
      </c>
      <c r="G231" s="107">
        <v>33.325000000000003</v>
      </c>
      <c r="H231" s="69"/>
      <c r="J231" s="3"/>
      <c r="K231" s="3"/>
      <c r="L231" s="3"/>
      <c r="M231" s="3"/>
    </row>
    <row r="232" spans="1:13" ht="94.5">
      <c r="A232" s="125" t="s">
        <v>227</v>
      </c>
      <c r="B232" s="144">
        <v>922</v>
      </c>
      <c r="C232" s="143" t="s">
        <v>127</v>
      </c>
      <c r="D232" s="143" t="s">
        <v>124</v>
      </c>
      <c r="E232" s="142" t="s">
        <v>571</v>
      </c>
      <c r="F232" s="144">
        <v>100</v>
      </c>
      <c r="G232" s="107">
        <v>285.26</v>
      </c>
      <c r="H232" s="69"/>
      <c r="J232" s="3"/>
      <c r="K232" s="3"/>
      <c r="L232" s="3"/>
      <c r="M232" s="3"/>
    </row>
    <row r="233" spans="1:13" ht="63">
      <c r="A233" s="125" t="s">
        <v>36</v>
      </c>
      <c r="B233" s="144">
        <v>922</v>
      </c>
      <c r="C233" s="143" t="s">
        <v>127</v>
      </c>
      <c r="D233" s="143" t="s">
        <v>124</v>
      </c>
      <c r="E233" s="142" t="s">
        <v>571</v>
      </c>
      <c r="F233" s="144">
        <v>200</v>
      </c>
      <c r="G233" s="107">
        <v>89.44</v>
      </c>
      <c r="H233" s="69"/>
      <c r="J233" s="3"/>
      <c r="K233" s="3"/>
      <c r="L233" s="3"/>
      <c r="M233" s="3"/>
    </row>
    <row r="234" spans="1:13" ht="92.25" customHeight="1">
      <c r="A234" s="125" t="s">
        <v>36</v>
      </c>
      <c r="B234" s="157">
        <v>922</v>
      </c>
      <c r="C234" s="167" t="s">
        <v>127</v>
      </c>
      <c r="D234" s="167" t="s">
        <v>124</v>
      </c>
      <c r="E234" s="162" t="s">
        <v>228</v>
      </c>
      <c r="F234" s="157">
        <v>200</v>
      </c>
      <c r="G234" s="111">
        <v>43.37</v>
      </c>
      <c r="J234" s="3"/>
      <c r="K234" s="3"/>
      <c r="L234" s="3"/>
      <c r="M234" s="3"/>
    </row>
    <row r="235" spans="1:13" ht="39.75" hidden="1" customHeight="1">
      <c r="B235" s="157"/>
      <c r="C235" s="167"/>
      <c r="D235" s="167"/>
      <c r="E235" s="162"/>
      <c r="F235" s="157"/>
      <c r="G235" s="112"/>
      <c r="J235" s="3"/>
      <c r="K235" s="3"/>
      <c r="L235" s="3"/>
      <c r="M235" s="3"/>
    </row>
    <row r="236" spans="1:13" ht="62.25" customHeight="1">
      <c r="A236" s="126" t="s">
        <v>37</v>
      </c>
      <c r="B236" s="157">
        <v>922</v>
      </c>
      <c r="C236" s="167" t="s">
        <v>127</v>
      </c>
      <c r="D236" s="167" t="s">
        <v>124</v>
      </c>
      <c r="E236" s="162" t="s">
        <v>228</v>
      </c>
      <c r="F236" s="157">
        <v>800</v>
      </c>
      <c r="G236" s="111">
        <v>16</v>
      </c>
      <c r="J236" s="3"/>
      <c r="K236" s="3"/>
      <c r="L236" s="3"/>
      <c r="M236" s="3"/>
    </row>
    <row r="237" spans="1:13" ht="14.25" hidden="1" customHeight="1">
      <c r="A237" s="126"/>
      <c r="B237" s="157"/>
      <c r="C237" s="167"/>
      <c r="D237" s="167"/>
      <c r="E237" s="162"/>
      <c r="F237" s="157"/>
      <c r="G237" s="112"/>
      <c r="J237" s="3"/>
      <c r="K237" s="3"/>
      <c r="L237" s="3"/>
      <c r="M237" s="3"/>
    </row>
    <row r="238" spans="1:13" ht="117" customHeight="1">
      <c r="A238" s="126" t="s">
        <v>231</v>
      </c>
      <c r="B238" s="144">
        <v>922</v>
      </c>
      <c r="C238" s="143" t="s">
        <v>127</v>
      </c>
      <c r="D238" s="143" t="s">
        <v>124</v>
      </c>
      <c r="E238" s="142" t="s">
        <v>232</v>
      </c>
      <c r="F238" s="144">
        <v>100</v>
      </c>
      <c r="G238" s="107">
        <v>1714.64</v>
      </c>
      <c r="H238" s="69"/>
      <c r="I238" s="69"/>
      <c r="J238" s="3"/>
      <c r="K238" s="3"/>
      <c r="L238" s="3"/>
      <c r="M238" s="3"/>
    </row>
    <row r="239" spans="1:13" ht="73.5" customHeight="1">
      <c r="A239" s="126" t="s">
        <v>233</v>
      </c>
      <c r="B239" s="144">
        <v>922</v>
      </c>
      <c r="C239" s="143" t="s">
        <v>127</v>
      </c>
      <c r="D239" s="143" t="s">
        <v>124</v>
      </c>
      <c r="E239" s="142" t="s">
        <v>232</v>
      </c>
      <c r="F239" s="144">
        <v>200</v>
      </c>
      <c r="G239" s="107">
        <v>837.7</v>
      </c>
      <c r="J239" s="3"/>
      <c r="K239" s="3"/>
      <c r="L239" s="3"/>
      <c r="M239" s="3"/>
    </row>
    <row r="240" spans="1:13" ht="70.5" customHeight="1">
      <c r="A240" s="126" t="s">
        <v>233</v>
      </c>
      <c r="B240" s="144">
        <v>922</v>
      </c>
      <c r="C240" s="143" t="s">
        <v>127</v>
      </c>
      <c r="D240" s="143" t="s">
        <v>124</v>
      </c>
      <c r="E240" s="142" t="s">
        <v>551</v>
      </c>
      <c r="F240" s="144">
        <v>200</v>
      </c>
      <c r="G240" s="106">
        <v>30.04</v>
      </c>
      <c r="J240" s="3"/>
      <c r="K240" s="3"/>
      <c r="L240" s="3"/>
      <c r="M240" s="3"/>
    </row>
    <row r="241" spans="1:13" ht="138.75" hidden="1" customHeight="1">
      <c r="A241" s="126" t="s">
        <v>231</v>
      </c>
      <c r="B241" s="144">
        <v>922</v>
      </c>
      <c r="C241" s="143" t="s">
        <v>127</v>
      </c>
      <c r="D241" s="143" t="s">
        <v>124</v>
      </c>
      <c r="E241" s="142" t="s">
        <v>571</v>
      </c>
      <c r="F241" s="144">
        <v>100</v>
      </c>
      <c r="G241" s="106">
        <v>0</v>
      </c>
      <c r="J241" s="3"/>
      <c r="K241" s="3"/>
      <c r="L241" s="3"/>
      <c r="M241" s="3"/>
    </row>
    <row r="242" spans="1:13" ht="96.75" hidden="1" customHeight="1">
      <c r="A242" s="126" t="s">
        <v>233</v>
      </c>
      <c r="B242" s="144">
        <v>922</v>
      </c>
      <c r="C242" s="143" t="s">
        <v>127</v>
      </c>
      <c r="D242" s="143" t="s">
        <v>124</v>
      </c>
      <c r="E242" s="142" t="s">
        <v>571</v>
      </c>
      <c r="F242" s="144">
        <v>200</v>
      </c>
      <c r="G242" s="106">
        <v>0</v>
      </c>
      <c r="J242" s="3"/>
      <c r="K242" s="3"/>
      <c r="L242" s="3"/>
      <c r="M242" s="3"/>
    </row>
    <row r="243" spans="1:13" ht="21.75" customHeight="1">
      <c r="A243" s="126" t="s">
        <v>234</v>
      </c>
      <c r="B243" s="144">
        <v>922</v>
      </c>
      <c r="C243" s="143">
        <v>11</v>
      </c>
      <c r="D243" s="143"/>
      <c r="E243" s="142"/>
      <c r="F243" s="144"/>
      <c r="G243" s="106">
        <f>G244</f>
        <v>2738.9079999999999</v>
      </c>
      <c r="J243" s="3"/>
      <c r="K243" s="3"/>
      <c r="L243" s="3"/>
      <c r="M243" s="3"/>
    </row>
    <row r="244" spans="1:13">
      <c r="A244" s="126" t="s">
        <v>235</v>
      </c>
      <c r="B244" s="144">
        <v>922</v>
      </c>
      <c r="C244" s="143">
        <v>11</v>
      </c>
      <c r="D244" s="143" t="s">
        <v>130</v>
      </c>
      <c r="E244" s="142"/>
      <c r="F244" s="144"/>
      <c r="G244" s="106">
        <f>G245</f>
        <v>2738.9079999999999</v>
      </c>
      <c r="J244" s="3"/>
      <c r="K244" s="3"/>
      <c r="L244" s="3"/>
      <c r="M244" s="3"/>
    </row>
    <row r="245" spans="1:13" ht="56.25" customHeight="1">
      <c r="A245" s="126" t="s">
        <v>259</v>
      </c>
      <c r="B245" s="144">
        <v>922</v>
      </c>
      <c r="C245" s="143">
        <v>11</v>
      </c>
      <c r="D245" s="143" t="s">
        <v>130</v>
      </c>
      <c r="E245" s="142" t="s">
        <v>208</v>
      </c>
      <c r="F245" s="149"/>
      <c r="G245" s="106">
        <f>G246</f>
        <v>2738.9079999999999</v>
      </c>
      <c r="J245" s="3"/>
      <c r="K245" s="3"/>
      <c r="L245" s="3"/>
      <c r="M245" s="3"/>
    </row>
    <row r="246" spans="1:13" ht="51" customHeight="1">
      <c r="A246" s="126" t="s">
        <v>236</v>
      </c>
      <c r="B246" s="144">
        <v>922</v>
      </c>
      <c r="C246" s="143">
        <v>11</v>
      </c>
      <c r="D246" s="143" t="s">
        <v>130</v>
      </c>
      <c r="E246" s="142" t="s">
        <v>263</v>
      </c>
      <c r="F246" s="144"/>
      <c r="G246" s="106">
        <f>G247+G248+G250+G249</f>
        <v>2738.9079999999999</v>
      </c>
      <c r="J246" s="3"/>
      <c r="K246" s="3"/>
      <c r="L246" s="3"/>
      <c r="M246" s="3"/>
    </row>
    <row r="247" spans="1:13" ht="56.25" customHeight="1">
      <c r="A247" s="126" t="s">
        <v>300</v>
      </c>
      <c r="B247" s="144">
        <v>922</v>
      </c>
      <c r="C247" s="143">
        <v>11</v>
      </c>
      <c r="D247" s="143" t="s">
        <v>130</v>
      </c>
      <c r="E247" s="142" t="s">
        <v>237</v>
      </c>
      <c r="F247" s="144">
        <v>200</v>
      </c>
      <c r="G247" s="106">
        <v>2055.7399999999998</v>
      </c>
      <c r="J247" s="3"/>
      <c r="K247" s="3"/>
      <c r="L247" s="3"/>
      <c r="M247" s="3"/>
    </row>
    <row r="248" spans="1:13" ht="126.75" hidden="1" customHeight="1">
      <c r="A248" s="88" t="s">
        <v>464</v>
      </c>
      <c r="B248" s="144">
        <v>922</v>
      </c>
      <c r="C248" s="143">
        <v>11</v>
      </c>
      <c r="D248" s="143" t="s">
        <v>130</v>
      </c>
      <c r="E248" s="142" t="s">
        <v>432</v>
      </c>
      <c r="F248" s="144">
        <v>200</v>
      </c>
      <c r="G248" s="106">
        <v>0</v>
      </c>
      <c r="J248" s="3"/>
      <c r="K248" s="3"/>
      <c r="L248" s="3"/>
      <c r="M248" s="3"/>
    </row>
    <row r="249" spans="1:13" ht="57.75" customHeight="1">
      <c r="A249" s="126" t="s">
        <v>300</v>
      </c>
      <c r="B249" s="144">
        <v>922</v>
      </c>
      <c r="C249" s="143">
        <v>11</v>
      </c>
      <c r="D249" s="143" t="s">
        <v>130</v>
      </c>
      <c r="E249" s="142" t="s">
        <v>572</v>
      </c>
      <c r="F249" s="144">
        <v>200</v>
      </c>
      <c r="G249" s="106">
        <v>58.750999999999998</v>
      </c>
      <c r="J249" s="3"/>
      <c r="K249" s="3"/>
      <c r="L249" s="3"/>
      <c r="M249" s="3"/>
    </row>
    <row r="250" spans="1:13" ht="44.25" customHeight="1">
      <c r="A250" s="59" t="s">
        <v>426</v>
      </c>
      <c r="B250" s="144">
        <v>922</v>
      </c>
      <c r="C250" s="143" t="s">
        <v>345</v>
      </c>
      <c r="D250" s="143" t="s">
        <v>130</v>
      </c>
      <c r="E250" s="142" t="s">
        <v>431</v>
      </c>
      <c r="F250" s="144">
        <v>200</v>
      </c>
      <c r="G250" s="106">
        <v>624.41700000000003</v>
      </c>
      <c r="J250" s="3"/>
      <c r="K250" s="3"/>
      <c r="L250" s="3"/>
      <c r="M250" s="3"/>
    </row>
    <row r="251" spans="1:13" s="89" customFormat="1" ht="72.75" customHeight="1">
      <c r="A251" s="7" t="s">
        <v>307</v>
      </c>
      <c r="B251" s="149">
        <v>924</v>
      </c>
      <c r="C251" s="150"/>
      <c r="D251" s="150"/>
      <c r="E251" s="151"/>
      <c r="F251" s="149"/>
      <c r="G251" s="9">
        <f>G252+G259+G369+G388+G392</f>
        <v>297765.75200000004</v>
      </c>
    </row>
    <row r="252" spans="1:13">
      <c r="A252" s="126" t="s">
        <v>146</v>
      </c>
      <c r="B252" s="144">
        <v>924</v>
      </c>
      <c r="C252" s="143" t="s">
        <v>77</v>
      </c>
      <c r="D252" s="143"/>
      <c r="E252" s="142"/>
      <c r="F252" s="144"/>
      <c r="G252" s="106">
        <f>G253</f>
        <v>1063</v>
      </c>
      <c r="J252" s="3"/>
      <c r="K252" s="3"/>
      <c r="L252" s="3"/>
      <c r="M252" s="3"/>
    </row>
    <row r="253" spans="1:13">
      <c r="A253" s="126" t="s">
        <v>162</v>
      </c>
      <c r="B253" s="144">
        <v>924</v>
      </c>
      <c r="C253" s="143" t="s">
        <v>77</v>
      </c>
      <c r="D253" s="143">
        <v>13</v>
      </c>
      <c r="E253" s="142"/>
      <c r="F253" s="144"/>
      <c r="G253" s="106">
        <f>G254</f>
        <v>1063</v>
      </c>
      <c r="J253" s="3"/>
      <c r="K253" s="3"/>
      <c r="L253" s="3"/>
      <c r="M253" s="3"/>
    </row>
    <row r="254" spans="1:13" ht="33" customHeight="1">
      <c r="A254" s="126" t="s">
        <v>264</v>
      </c>
      <c r="B254" s="144">
        <v>924</v>
      </c>
      <c r="C254" s="143" t="s">
        <v>77</v>
      </c>
      <c r="D254" s="143">
        <v>13</v>
      </c>
      <c r="E254" s="142" t="s">
        <v>239</v>
      </c>
      <c r="F254" s="144"/>
      <c r="G254" s="106">
        <f>G255</f>
        <v>1063</v>
      </c>
      <c r="J254" s="3"/>
      <c r="K254" s="3"/>
      <c r="L254" s="3"/>
      <c r="M254" s="3"/>
    </row>
    <row r="255" spans="1:13" ht="38.25" customHeight="1">
      <c r="A255" s="126" t="s">
        <v>240</v>
      </c>
      <c r="B255" s="144">
        <v>924</v>
      </c>
      <c r="C255" s="143" t="s">
        <v>77</v>
      </c>
      <c r="D255" s="143">
        <v>13</v>
      </c>
      <c r="E255" s="142" t="s">
        <v>241</v>
      </c>
      <c r="F255" s="144"/>
      <c r="G255" s="106">
        <f>G256</f>
        <v>1063</v>
      </c>
      <c r="J255" s="3"/>
      <c r="K255" s="3"/>
      <c r="L255" s="3"/>
      <c r="M255" s="3"/>
    </row>
    <row r="256" spans="1:13" ht="90.75" customHeight="1">
      <c r="A256" s="126" t="s">
        <v>242</v>
      </c>
      <c r="B256" s="144">
        <v>924</v>
      </c>
      <c r="C256" s="143" t="s">
        <v>77</v>
      </c>
      <c r="D256" s="143">
        <v>13</v>
      </c>
      <c r="E256" s="142" t="s">
        <v>96</v>
      </c>
      <c r="F256" s="144"/>
      <c r="G256" s="106">
        <f>G257+G258</f>
        <v>1063</v>
      </c>
      <c r="J256" s="3"/>
      <c r="K256" s="3"/>
      <c r="L256" s="3"/>
      <c r="M256" s="3"/>
    </row>
    <row r="257" spans="1:13" ht="104.25" customHeight="1">
      <c r="A257" s="126" t="s">
        <v>0</v>
      </c>
      <c r="B257" s="144">
        <v>924</v>
      </c>
      <c r="C257" s="143" t="s">
        <v>77</v>
      </c>
      <c r="D257" s="143">
        <v>13</v>
      </c>
      <c r="E257" s="142" t="s">
        <v>289</v>
      </c>
      <c r="F257" s="144">
        <v>100</v>
      </c>
      <c r="G257" s="107">
        <v>921.6</v>
      </c>
      <c r="J257" s="3"/>
      <c r="K257" s="3"/>
      <c r="L257" s="3"/>
      <c r="M257" s="3"/>
    </row>
    <row r="258" spans="1:13" ht="47.25">
      <c r="A258" s="126" t="s">
        <v>1</v>
      </c>
      <c r="B258" s="144">
        <v>924</v>
      </c>
      <c r="C258" s="143" t="s">
        <v>77</v>
      </c>
      <c r="D258" s="143">
        <v>13</v>
      </c>
      <c r="E258" s="142" t="s">
        <v>289</v>
      </c>
      <c r="F258" s="144">
        <v>200</v>
      </c>
      <c r="G258" s="107">
        <v>141.4</v>
      </c>
      <c r="H258" s="89"/>
      <c r="J258" s="3"/>
      <c r="K258" s="3"/>
      <c r="L258" s="3"/>
      <c r="M258" s="3"/>
    </row>
    <row r="259" spans="1:13">
      <c r="A259" s="126" t="s">
        <v>206</v>
      </c>
      <c r="B259" s="144">
        <v>924</v>
      </c>
      <c r="C259" s="143" t="s">
        <v>129</v>
      </c>
      <c r="D259" s="143"/>
      <c r="E259" s="142"/>
      <c r="F259" s="144"/>
      <c r="G259" s="106">
        <f>G260+G276+G330+G350+G318</f>
        <v>294687.94200000004</v>
      </c>
      <c r="I259" s="69"/>
      <c r="J259" s="3"/>
      <c r="K259" s="3"/>
      <c r="L259" s="3"/>
      <c r="M259" s="3"/>
    </row>
    <row r="260" spans="1:13">
      <c r="A260" s="126" t="s">
        <v>2</v>
      </c>
      <c r="B260" s="144">
        <v>924</v>
      </c>
      <c r="C260" s="143" t="s">
        <v>129</v>
      </c>
      <c r="D260" s="143" t="s">
        <v>77</v>
      </c>
      <c r="E260" s="142"/>
      <c r="F260" s="144"/>
      <c r="G260" s="106">
        <f>G261+G274</f>
        <v>39242.174000000006</v>
      </c>
      <c r="J260" s="3"/>
      <c r="K260" s="3"/>
      <c r="L260" s="3"/>
      <c r="M260" s="3"/>
    </row>
    <row r="261" spans="1:13" ht="46.5" customHeight="1">
      <c r="A261" s="126" t="s">
        <v>264</v>
      </c>
      <c r="B261" s="144">
        <v>924</v>
      </c>
      <c r="C261" s="143" t="s">
        <v>129</v>
      </c>
      <c r="D261" s="143" t="s">
        <v>77</v>
      </c>
      <c r="E261" s="142" t="s">
        <v>239</v>
      </c>
      <c r="F261" s="144"/>
      <c r="G261" s="106">
        <f>G262</f>
        <v>39122.174000000006</v>
      </c>
      <c r="J261" s="3"/>
      <c r="K261" s="3"/>
      <c r="L261" s="3"/>
      <c r="M261" s="3"/>
    </row>
    <row r="262" spans="1:13" ht="36" customHeight="1">
      <c r="A262" s="126" t="s">
        <v>3</v>
      </c>
      <c r="B262" s="144">
        <v>924</v>
      </c>
      <c r="C262" s="143" t="s">
        <v>129</v>
      </c>
      <c r="D262" s="143" t="s">
        <v>77</v>
      </c>
      <c r="E262" s="142" t="s">
        <v>4</v>
      </c>
      <c r="F262" s="144"/>
      <c r="G262" s="106">
        <f>G263</f>
        <v>39122.174000000006</v>
      </c>
      <c r="J262" s="3"/>
      <c r="K262" s="3"/>
      <c r="L262" s="3"/>
      <c r="M262" s="3"/>
    </row>
    <row r="263" spans="1:13" ht="31.5">
      <c r="A263" s="92" t="s">
        <v>5</v>
      </c>
      <c r="B263" s="139">
        <v>924</v>
      </c>
      <c r="C263" s="140" t="s">
        <v>129</v>
      </c>
      <c r="D263" s="140" t="s">
        <v>77</v>
      </c>
      <c r="E263" s="141" t="s">
        <v>6</v>
      </c>
      <c r="F263" s="139"/>
      <c r="G263" s="120">
        <f>G264+G265+G266+G273+G268+G270+G267+G269</f>
        <v>39122.174000000006</v>
      </c>
      <c r="J263" s="3"/>
      <c r="K263" s="3"/>
      <c r="L263" s="3"/>
      <c r="M263" s="3"/>
    </row>
    <row r="264" spans="1:13" ht="110.25" customHeight="1">
      <c r="A264" s="126" t="s">
        <v>7</v>
      </c>
      <c r="B264" s="144">
        <v>924</v>
      </c>
      <c r="C264" s="143" t="s">
        <v>129</v>
      </c>
      <c r="D264" s="143" t="s">
        <v>77</v>
      </c>
      <c r="E264" s="142" t="s">
        <v>436</v>
      </c>
      <c r="F264" s="144">
        <v>100</v>
      </c>
      <c r="G264" s="107">
        <v>7766.9920000000002</v>
      </c>
      <c r="H264" s="69"/>
      <c r="J264" s="3"/>
      <c r="K264" s="3"/>
      <c r="L264" s="3"/>
      <c r="M264" s="3"/>
    </row>
    <row r="265" spans="1:13" ht="63">
      <c r="A265" s="126" t="s">
        <v>8</v>
      </c>
      <c r="B265" s="144">
        <v>924</v>
      </c>
      <c r="C265" s="143" t="s">
        <v>129</v>
      </c>
      <c r="D265" s="143" t="s">
        <v>77</v>
      </c>
      <c r="E265" s="142" t="s">
        <v>436</v>
      </c>
      <c r="F265" s="144">
        <v>200</v>
      </c>
      <c r="G265" s="95">
        <v>6272.74</v>
      </c>
      <c r="H265" s="69"/>
      <c r="J265" s="3"/>
      <c r="K265" s="3"/>
      <c r="L265" s="3"/>
      <c r="M265" s="3"/>
    </row>
    <row r="266" spans="1:13" ht="46.5" customHeight="1">
      <c r="A266" s="126" t="s">
        <v>9</v>
      </c>
      <c r="B266" s="144">
        <v>924</v>
      </c>
      <c r="C266" s="143" t="s">
        <v>129</v>
      </c>
      <c r="D266" s="143" t="s">
        <v>77</v>
      </c>
      <c r="E266" s="142" t="s">
        <v>436</v>
      </c>
      <c r="F266" s="144">
        <v>800</v>
      </c>
      <c r="G266" s="107">
        <v>44.1</v>
      </c>
      <c r="J266" s="3"/>
      <c r="K266" s="3"/>
      <c r="L266" s="3"/>
      <c r="M266" s="3"/>
    </row>
    <row r="267" spans="1:13" ht="78.75" customHeight="1">
      <c r="A267" s="126" t="s">
        <v>7</v>
      </c>
      <c r="B267" s="144">
        <v>924</v>
      </c>
      <c r="C267" s="143" t="s">
        <v>129</v>
      </c>
      <c r="D267" s="143" t="s">
        <v>77</v>
      </c>
      <c r="E267" s="142" t="s">
        <v>573</v>
      </c>
      <c r="F267" s="144">
        <v>100</v>
      </c>
      <c r="G267" s="106">
        <v>482.11</v>
      </c>
      <c r="J267" s="3"/>
      <c r="K267" s="3"/>
      <c r="L267" s="3"/>
      <c r="M267" s="3"/>
    </row>
    <row r="268" spans="1:13" ht="74.25" customHeight="1">
      <c r="A268" s="126" t="s">
        <v>8</v>
      </c>
      <c r="B268" s="144">
        <v>924</v>
      </c>
      <c r="C268" s="143" t="s">
        <v>129</v>
      </c>
      <c r="D268" s="143" t="s">
        <v>77</v>
      </c>
      <c r="E268" s="142" t="s">
        <v>573</v>
      </c>
      <c r="F268" s="144">
        <v>200</v>
      </c>
      <c r="G268" s="106">
        <v>608.24</v>
      </c>
      <c r="J268" s="3"/>
      <c r="K268" s="3"/>
      <c r="L268" s="3"/>
      <c r="M268" s="3"/>
    </row>
    <row r="269" spans="1:13" ht="44.25" customHeight="1">
      <c r="A269" s="126" t="s">
        <v>9</v>
      </c>
      <c r="B269" s="144">
        <v>924</v>
      </c>
      <c r="C269" s="143" t="s">
        <v>129</v>
      </c>
      <c r="D269" s="143" t="s">
        <v>77</v>
      </c>
      <c r="E269" s="142" t="s">
        <v>573</v>
      </c>
      <c r="F269" s="144">
        <v>800</v>
      </c>
      <c r="G269" s="106">
        <v>311.19200000000001</v>
      </c>
      <c r="J269" s="3"/>
      <c r="K269" s="3"/>
      <c r="L269" s="3"/>
      <c r="M269" s="3"/>
    </row>
    <row r="270" spans="1:13" ht="147.75" customHeight="1">
      <c r="A270" s="126" t="s">
        <v>10</v>
      </c>
      <c r="B270" s="144">
        <v>924</v>
      </c>
      <c r="C270" s="143" t="s">
        <v>129</v>
      </c>
      <c r="D270" s="143" t="s">
        <v>77</v>
      </c>
      <c r="E270" s="142" t="s">
        <v>11</v>
      </c>
      <c r="F270" s="144"/>
      <c r="G270" s="106">
        <f>G271+G272</f>
        <v>23636.799999999999</v>
      </c>
      <c r="J270" s="3"/>
      <c r="K270" s="3"/>
      <c r="L270" s="3"/>
      <c r="M270" s="3"/>
    </row>
    <row r="271" spans="1:13" ht="146.25" customHeight="1">
      <c r="A271" s="126" t="s">
        <v>10</v>
      </c>
      <c r="B271" s="144">
        <v>924</v>
      </c>
      <c r="C271" s="143" t="s">
        <v>129</v>
      </c>
      <c r="D271" s="143" t="s">
        <v>77</v>
      </c>
      <c r="E271" s="142" t="s">
        <v>11</v>
      </c>
      <c r="F271" s="144">
        <v>100</v>
      </c>
      <c r="G271" s="107">
        <v>23169.599999999999</v>
      </c>
      <c r="J271" s="3"/>
      <c r="K271" s="3"/>
      <c r="L271" s="3"/>
      <c r="M271" s="3"/>
    </row>
    <row r="272" spans="1:13" ht="129" customHeight="1">
      <c r="A272" s="126" t="s">
        <v>97</v>
      </c>
      <c r="B272" s="144">
        <v>924</v>
      </c>
      <c r="C272" s="143" t="s">
        <v>129</v>
      </c>
      <c r="D272" s="143" t="s">
        <v>77</v>
      </c>
      <c r="E272" s="142" t="s">
        <v>11</v>
      </c>
      <c r="F272" s="144">
        <v>200</v>
      </c>
      <c r="G272" s="107">
        <v>467.2</v>
      </c>
      <c r="I272" s="69"/>
      <c r="J272" s="3"/>
      <c r="K272" s="3"/>
      <c r="L272" s="3"/>
      <c r="M272" s="3"/>
    </row>
    <row r="273" spans="1:13" ht="70.5" customHeight="1">
      <c r="A273" s="126" t="s">
        <v>8</v>
      </c>
      <c r="B273" s="144">
        <v>924</v>
      </c>
      <c r="C273" s="143" t="s">
        <v>129</v>
      </c>
      <c r="D273" s="143" t="s">
        <v>77</v>
      </c>
      <c r="E273" s="142" t="s">
        <v>513</v>
      </c>
      <c r="F273" s="144">
        <v>200</v>
      </c>
      <c r="G273" s="106">
        <v>0</v>
      </c>
      <c r="J273" s="3"/>
      <c r="K273" s="3"/>
      <c r="L273" s="3"/>
      <c r="M273" s="3"/>
    </row>
    <row r="274" spans="1:13" ht="69" customHeight="1">
      <c r="A274" s="59" t="s">
        <v>266</v>
      </c>
      <c r="B274" s="144">
        <v>924</v>
      </c>
      <c r="C274" s="22" t="s">
        <v>129</v>
      </c>
      <c r="D274" s="22" t="s">
        <v>77</v>
      </c>
      <c r="E274" s="22" t="s">
        <v>269</v>
      </c>
      <c r="F274" s="94"/>
      <c r="G274" s="106">
        <f>G275</f>
        <v>120</v>
      </c>
      <c r="J274" s="3"/>
      <c r="K274" s="3"/>
      <c r="L274" s="3"/>
      <c r="M274" s="3"/>
    </row>
    <row r="275" spans="1:13" ht="59.25" customHeight="1">
      <c r="A275" s="59" t="s">
        <v>526</v>
      </c>
      <c r="B275" s="144">
        <v>924</v>
      </c>
      <c r="C275" s="143" t="s">
        <v>129</v>
      </c>
      <c r="D275" s="143" t="s">
        <v>77</v>
      </c>
      <c r="E275" s="143" t="s">
        <v>268</v>
      </c>
      <c r="F275" s="144">
        <v>200</v>
      </c>
      <c r="G275" s="106">
        <v>120</v>
      </c>
      <c r="J275" s="3"/>
      <c r="K275" s="3"/>
      <c r="L275" s="3"/>
      <c r="M275" s="3"/>
    </row>
    <row r="276" spans="1:13">
      <c r="A276" s="126" t="s">
        <v>12</v>
      </c>
      <c r="B276" s="144">
        <v>924</v>
      </c>
      <c r="C276" s="143" t="s">
        <v>129</v>
      </c>
      <c r="D276" s="143" t="s">
        <v>130</v>
      </c>
      <c r="E276" s="142"/>
      <c r="F276" s="144"/>
      <c r="G276" s="106">
        <f>G277+G316</f>
        <v>219032.34400000004</v>
      </c>
      <c r="H276" s="90"/>
      <c r="J276" s="3"/>
      <c r="K276" s="3"/>
      <c r="L276" s="3"/>
      <c r="M276" s="3"/>
    </row>
    <row r="277" spans="1:13" ht="38.25" customHeight="1">
      <c r="A277" s="125" t="s">
        <v>264</v>
      </c>
      <c r="B277" s="146">
        <v>924</v>
      </c>
      <c r="C277" s="145" t="s">
        <v>129</v>
      </c>
      <c r="D277" s="145" t="s">
        <v>130</v>
      </c>
      <c r="E277" s="147" t="s">
        <v>239</v>
      </c>
      <c r="F277" s="146"/>
      <c r="G277" s="133">
        <f>G278</f>
        <v>218831.34400000004</v>
      </c>
      <c r="J277" s="3"/>
      <c r="K277" s="3"/>
      <c r="L277" s="3"/>
      <c r="M277" s="3"/>
    </row>
    <row r="278" spans="1:13" ht="33.75" customHeight="1">
      <c r="A278" s="126" t="s">
        <v>3</v>
      </c>
      <c r="B278" s="144">
        <v>924</v>
      </c>
      <c r="C278" s="143" t="s">
        <v>129</v>
      </c>
      <c r="D278" s="143" t="s">
        <v>130</v>
      </c>
      <c r="E278" s="142" t="s">
        <v>4</v>
      </c>
      <c r="F278" s="144"/>
      <c r="G278" s="106">
        <f>G279+G307</f>
        <v>218831.34400000004</v>
      </c>
      <c r="J278" s="3"/>
      <c r="K278" s="3"/>
      <c r="L278" s="3"/>
      <c r="M278" s="3"/>
    </row>
    <row r="279" spans="1:13" ht="31.5">
      <c r="A279" s="126" t="s">
        <v>13</v>
      </c>
      <c r="B279" s="144">
        <v>924</v>
      </c>
      <c r="C279" s="143" t="s">
        <v>129</v>
      </c>
      <c r="D279" s="143" t="s">
        <v>130</v>
      </c>
      <c r="E279" s="142" t="s">
        <v>14</v>
      </c>
      <c r="F279" s="144"/>
      <c r="G279" s="106">
        <f>G280+G282+G287+G288+G289+G290+G291+G294+G303+G305+G281+G304+G295+G306+G285+G286+G302+G301</f>
        <v>218831.34400000004</v>
      </c>
      <c r="J279" s="3"/>
      <c r="K279" s="3"/>
      <c r="L279" s="3"/>
      <c r="M279" s="3"/>
    </row>
    <row r="280" spans="1:13" ht="69" customHeight="1">
      <c r="A280" s="59" t="s">
        <v>499</v>
      </c>
      <c r="B280" s="144">
        <v>924</v>
      </c>
      <c r="C280" s="143" t="s">
        <v>129</v>
      </c>
      <c r="D280" s="143" t="s">
        <v>130</v>
      </c>
      <c r="E280" s="142" t="s">
        <v>312</v>
      </c>
      <c r="F280" s="144">
        <v>200</v>
      </c>
      <c r="G280" s="106">
        <v>385.11500000000001</v>
      </c>
      <c r="J280" s="3"/>
      <c r="K280" s="3"/>
      <c r="L280" s="3"/>
      <c r="M280" s="3"/>
    </row>
    <row r="281" spans="1:13" ht="96" hidden="1" customHeight="1">
      <c r="A281" s="59" t="s">
        <v>500</v>
      </c>
      <c r="B281" s="144">
        <v>924</v>
      </c>
      <c r="C281" s="143" t="s">
        <v>129</v>
      </c>
      <c r="D281" s="143" t="s">
        <v>130</v>
      </c>
      <c r="E281" s="142" t="s">
        <v>497</v>
      </c>
      <c r="F281" s="144">
        <v>200</v>
      </c>
      <c r="G281" s="106">
        <v>0</v>
      </c>
      <c r="J281" s="3"/>
      <c r="K281" s="3"/>
      <c r="L281" s="3"/>
      <c r="M281" s="3"/>
    </row>
    <row r="282" spans="1:13" ht="99.75" customHeight="1">
      <c r="A282" s="126" t="s">
        <v>479</v>
      </c>
      <c r="B282" s="144">
        <v>924</v>
      </c>
      <c r="C282" s="143" t="s">
        <v>129</v>
      </c>
      <c r="D282" s="143" t="s">
        <v>130</v>
      </c>
      <c r="E282" s="142" t="s">
        <v>16</v>
      </c>
      <c r="F282" s="144"/>
      <c r="G282" s="106">
        <f>G283+G284</f>
        <v>143535.19700000001</v>
      </c>
      <c r="J282" s="3"/>
      <c r="K282" s="3"/>
      <c r="L282" s="3"/>
      <c r="M282" s="3"/>
    </row>
    <row r="283" spans="1:13" ht="183.75" customHeight="1">
      <c r="A283" s="126" t="s">
        <v>15</v>
      </c>
      <c r="B283" s="144">
        <v>924</v>
      </c>
      <c r="C283" s="143" t="s">
        <v>129</v>
      </c>
      <c r="D283" s="143" t="s">
        <v>130</v>
      </c>
      <c r="E283" s="142" t="s">
        <v>16</v>
      </c>
      <c r="F283" s="144">
        <v>100</v>
      </c>
      <c r="G283" s="107">
        <v>140034.28700000001</v>
      </c>
      <c r="H283" s="69"/>
      <c r="J283" s="3"/>
      <c r="K283" s="3"/>
      <c r="L283" s="3"/>
      <c r="M283" s="3"/>
    </row>
    <row r="284" spans="1:13" ht="176.25" customHeight="1">
      <c r="A284" s="126" t="s">
        <v>98</v>
      </c>
      <c r="B284" s="144">
        <v>924</v>
      </c>
      <c r="C284" s="143" t="s">
        <v>129</v>
      </c>
      <c r="D284" s="143" t="s">
        <v>130</v>
      </c>
      <c r="E284" s="142" t="s">
        <v>16</v>
      </c>
      <c r="F284" s="144">
        <v>200</v>
      </c>
      <c r="G284" s="107">
        <v>3500.91</v>
      </c>
      <c r="J284" s="3"/>
      <c r="K284" s="3"/>
      <c r="L284" s="3"/>
      <c r="M284" s="3"/>
    </row>
    <row r="285" spans="1:13" ht="99" hidden="1" customHeight="1">
      <c r="A285" s="126" t="s">
        <v>556</v>
      </c>
      <c r="B285" s="144">
        <v>924</v>
      </c>
      <c r="C285" s="143" t="s">
        <v>129</v>
      </c>
      <c r="D285" s="143" t="s">
        <v>130</v>
      </c>
      <c r="E285" s="142" t="s">
        <v>557</v>
      </c>
      <c r="F285" s="144">
        <v>200</v>
      </c>
      <c r="G285" s="107"/>
      <c r="J285" s="3"/>
      <c r="K285" s="3"/>
      <c r="L285" s="3"/>
      <c r="M285" s="3"/>
    </row>
    <row r="286" spans="1:13" ht="70.5" customHeight="1">
      <c r="A286" s="126" t="s">
        <v>558</v>
      </c>
      <c r="B286" s="144">
        <v>924</v>
      </c>
      <c r="C286" s="143" t="s">
        <v>129</v>
      </c>
      <c r="D286" s="143" t="s">
        <v>130</v>
      </c>
      <c r="E286" s="142" t="s">
        <v>559</v>
      </c>
      <c r="F286" s="144">
        <v>200</v>
      </c>
      <c r="G286" s="107">
        <v>13171.227999999999</v>
      </c>
      <c r="J286" s="3"/>
      <c r="K286" s="3"/>
      <c r="L286" s="3"/>
      <c r="M286" s="3"/>
    </row>
    <row r="287" spans="1:13" ht="86.25" customHeight="1">
      <c r="A287" s="126" t="s">
        <v>408</v>
      </c>
      <c r="B287" s="144">
        <v>924</v>
      </c>
      <c r="C287" s="143" t="s">
        <v>129</v>
      </c>
      <c r="D287" s="143" t="s">
        <v>130</v>
      </c>
      <c r="E287" s="142" t="s">
        <v>265</v>
      </c>
      <c r="F287" s="144">
        <v>200</v>
      </c>
      <c r="G287" s="107">
        <v>859.6</v>
      </c>
      <c r="J287" s="3"/>
      <c r="K287" s="3"/>
      <c r="L287" s="3"/>
      <c r="M287" s="3"/>
    </row>
    <row r="288" spans="1:13" ht="76.5" customHeight="1">
      <c r="A288" s="126" t="s">
        <v>409</v>
      </c>
      <c r="B288" s="144">
        <v>924</v>
      </c>
      <c r="C288" s="143" t="s">
        <v>129</v>
      </c>
      <c r="D288" s="143" t="s">
        <v>130</v>
      </c>
      <c r="E288" s="142" t="s">
        <v>265</v>
      </c>
      <c r="F288" s="144">
        <v>200</v>
      </c>
      <c r="G288" s="107">
        <v>859.6</v>
      </c>
      <c r="J288" s="3"/>
      <c r="K288" s="3"/>
      <c r="L288" s="3"/>
      <c r="M288" s="3"/>
    </row>
    <row r="289" spans="1:27" ht="74.25" customHeight="1">
      <c r="A289" s="126" t="s">
        <v>555</v>
      </c>
      <c r="B289" s="144">
        <v>924</v>
      </c>
      <c r="C289" s="143" t="s">
        <v>129</v>
      </c>
      <c r="D289" s="143" t="s">
        <v>130</v>
      </c>
      <c r="E289" s="142" t="s">
        <v>427</v>
      </c>
      <c r="F289" s="144">
        <v>200</v>
      </c>
      <c r="G289" s="106">
        <v>4516.0789999999997</v>
      </c>
      <c r="J289" s="3"/>
      <c r="K289" s="3"/>
      <c r="L289" s="3"/>
      <c r="M289" s="3"/>
      <c r="O289" s="97"/>
      <c r="P289" s="97"/>
    </row>
    <row r="290" spans="1:27" ht="66.75" customHeight="1" thickBot="1">
      <c r="A290" s="59" t="s">
        <v>554</v>
      </c>
      <c r="B290" s="39">
        <v>924</v>
      </c>
      <c r="C290" s="40" t="s">
        <v>129</v>
      </c>
      <c r="D290" s="40" t="s">
        <v>130</v>
      </c>
      <c r="E290" s="41" t="s">
        <v>394</v>
      </c>
      <c r="F290" s="39">
        <v>200</v>
      </c>
      <c r="G290" s="42">
        <v>2424</v>
      </c>
      <c r="H290" s="69"/>
      <c r="J290" s="3"/>
      <c r="K290" s="3"/>
      <c r="L290" s="3"/>
      <c r="M290" s="3"/>
      <c r="O290" s="97"/>
      <c r="P290" s="98"/>
      <c r="Q290" s="97"/>
    </row>
    <row r="291" spans="1:27" ht="48" customHeight="1">
      <c r="A291" s="171" t="s">
        <v>18</v>
      </c>
      <c r="B291" s="163">
        <v>924</v>
      </c>
      <c r="C291" s="180" t="s">
        <v>129</v>
      </c>
      <c r="D291" s="180" t="s">
        <v>130</v>
      </c>
      <c r="E291" s="164" t="s">
        <v>17</v>
      </c>
      <c r="F291" s="163">
        <v>200</v>
      </c>
      <c r="G291" s="114">
        <v>29917.99</v>
      </c>
      <c r="J291" s="3"/>
      <c r="K291" s="3"/>
      <c r="L291" s="3"/>
      <c r="M291" s="3"/>
      <c r="O291" s="97"/>
      <c r="P291" s="98"/>
      <c r="Q291" s="97"/>
    </row>
    <row r="292" spans="1:27" ht="28.5" customHeight="1">
      <c r="A292" s="172"/>
      <c r="B292" s="157"/>
      <c r="C292" s="167"/>
      <c r="D292" s="167"/>
      <c r="E292" s="162"/>
      <c r="F292" s="157"/>
      <c r="G292" s="112"/>
      <c r="J292" s="3"/>
      <c r="K292" s="3"/>
      <c r="L292" s="3"/>
      <c r="M292" s="3"/>
    </row>
    <row r="293" spans="1:27" ht="23.25" hidden="1" customHeight="1">
      <c r="A293" s="126" t="s">
        <v>99</v>
      </c>
      <c r="B293" s="144">
        <v>924</v>
      </c>
      <c r="C293" s="143" t="s">
        <v>129</v>
      </c>
      <c r="D293" s="143" t="s">
        <v>130</v>
      </c>
      <c r="E293" s="142" t="s">
        <v>17</v>
      </c>
      <c r="F293" s="144">
        <v>400</v>
      </c>
      <c r="G293" s="106"/>
      <c r="J293" s="3"/>
      <c r="K293" s="3"/>
      <c r="L293" s="3"/>
      <c r="M293" s="3"/>
    </row>
    <row r="294" spans="1:27" ht="46.5" customHeight="1">
      <c r="A294" s="126" t="s">
        <v>19</v>
      </c>
      <c r="B294" s="144">
        <v>924</v>
      </c>
      <c r="C294" s="143" t="s">
        <v>129</v>
      </c>
      <c r="D294" s="143" t="s">
        <v>130</v>
      </c>
      <c r="E294" s="142" t="s">
        <v>17</v>
      </c>
      <c r="F294" s="144">
        <v>800</v>
      </c>
      <c r="G294" s="107">
        <v>1238.5</v>
      </c>
      <c r="J294" s="3"/>
      <c r="K294" s="3"/>
      <c r="L294" s="3"/>
      <c r="M294" s="3"/>
    </row>
    <row r="295" spans="1:27" ht="153.75" customHeight="1">
      <c r="A295" s="59" t="s">
        <v>552</v>
      </c>
      <c r="B295" s="144">
        <v>924</v>
      </c>
      <c r="C295" s="143" t="s">
        <v>129</v>
      </c>
      <c r="D295" s="143" t="s">
        <v>130</v>
      </c>
      <c r="E295" s="142" t="s">
        <v>100</v>
      </c>
      <c r="F295" s="144">
        <v>200</v>
      </c>
      <c r="G295" s="106">
        <v>3973.64</v>
      </c>
      <c r="J295" s="3"/>
      <c r="K295" s="3"/>
      <c r="L295" s="3"/>
      <c r="M295" s="3"/>
    </row>
    <row r="296" spans="1:27" ht="9.75" hidden="1" customHeight="1">
      <c r="A296" s="70"/>
      <c r="B296" s="71"/>
      <c r="C296" s="72"/>
      <c r="D296" s="72"/>
      <c r="E296" s="73"/>
      <c r="F296" s="71"/>
      <c r="G296" s="74"/>
      <c r="J296" s="3"/>
      <c r="K296" s="3"/>
      <c r="L296" s="3"/>
      <c r="M296" s="3"/>
    </row>
    <row r="297" spans="1:27" ht="9" hidden="1" customHeight="1">
      <c r="A297" s="126" t="s">
        <v>437</v>
      </c>
      <c r="B297" s="144">
        <v>924</v>
      </c>
      <c r="C297" s="143" t="s">
        <v>129</v>
      </c>
      <c r="D297" s="143" t="s">
        <v>130</v>
      </c>
      <c r="E297" s="142" t="s">
        <v>394</v>
      </c>
      <c r="F297" s="144">
        <v>200</v>
      </c>
      <c r="G297" s="106"/>
      <c r="J297" s="3"/>
      <c r="K297" s="3"/>
      <c r="L297" s="3"/>
      <c r="M297" s="3"/>
      <c r="S297" s="84"/>
      <c r="T297" s="85"/>
      <c r="U297" s="86"/>
      <c r="V297" s="86"/>
      <c r="W297" s="87"/>
      <c r="X297" s="85"/>
      <c r="Y297" s="52"/>
      <c r="Z297" s="82"/>
      <c r="AA297" s="82"/>
    </row>
    <row r="298" spans="1:27" ht="11.25" hidden="1" customHeight="1">
      <c r="A298" s="126" t="s">
        <v>455</v>
      </c>
      <c r="B298" s="144">
        <v>924</v>
      </c>
      <c r="C298" s="143" t="s">
        <v>129</v>
      </c>
      <c r="D298" s="143" t="s">
        <v>130</v>
      </c>
      <c r="E298" s="142" t="s">
        <v>100</v>
      </c>
      <c r="F298" s="144">
        <v>200</v>
      </c>
      <c r="G298" s="106"/>
      <c r="J298" s="3"/>
      <c r="K298" s="3"/>
      <c r="L298" s="3"/>
      <c r="M298" s="3"/>
    </row>
    <row r="299" spans="1:27" ht="9" hidden="1" customHeight="1">
      <c r="A299" s="171" t="s">
        <v>330</v>
      </c>
      <c r="B299" s="139"/>
      <c r="C299" s="140"/>
      <c r="D299" s="140"/>
      <c r="E299" s="141"/>
      <c r="F299" s="139"/>
      <c r="G299" s="120"/>
      <c r="J299" s="3"/>
      <c r="K299" s="3"/>
      <c r="L299" s="3"/>
      <c r="M299" s="3"/>
    </row>
    <row r="300" spans="1:27" ht="12" hidden="1" customHeight="1">
      <c r="A300" s="172"/>
      <c r="B300" s="146">
        <v>924</v>
      </c>
      <c r="C300" s="145" t="s">
        <v>129</v>
      </c>
      <c r="D300" s="145" t="s">
        <v>130</v>
      </c>
      <c r="E300" s="147" t="s">
        <v>328</v>
      </c>
      <c r="F300" s="146">
        <v>200</v>
      </c>
      <c r="G300" s="133"/>
      <c r="J300" s="3"/>
      <c r="K300" s="3"/>
      <c r="L300" s="3"/>
      <c r="M300" s="3"/>
    </row>
    <row r="301" spans="1:27" ht="52.5" customHeight="1">
      <c r="A301" s="126" t="s">
        <v>19</v>
      </c>
      <c r="B301" s="144">
        <v>924</v>
      </c>
      <c r="C301" s="143" t="s">
        <v>129</v>
      </c>
      <c r="D301" s="143" t="s">
        <v>130</v>
      </c>
      <c r="E301" s="142" t="s">
        <v>574</v>
      </c>
      <c r="F301" s="144">
        <v>800</v>
      </c>
      <c r="G301" s="133">
        <v>338.125</v>
      </c>
      <c r="J301" s="3"/>
      <c r="K301" s="3"/>
      <c r="L301" s="3"/>
      <c r="M301" s="3"/>
    </row>
    <row r="302" spans="1:27" ht="159.75" customHeight="1">
      <c r="A302" s="59" t="s">
        <v>552</v>
      </c>
      <c r="B302" s="144">
        <v>924</v>
      </c>
      <c r="C302" s="143" t="s">
        <v>129</v>
      </c>
      <c r="D302" s="143" t="s">
        <v>130</v>
      </c>
      <c r="E302" s="142" t="s">
        <v>553</v>
      </c>
      <c r="F302" s="144">
        <v>200</v>
      </c>
      <c r="G302" s="133">
        <v>208</v>
      </c>
      <c r="J302" s="3"/>
      <c r="K302" s="3"/>
      <c r="L302" s="3"/>
      <c r="M302" s="3"/>
    </row>
    <row r="303" spans="1:27" ht="93.75" customHeight="1">
      <c r="A303" s="126" t="s">
        <v>438</v>
      </c>
      <c r="B303" s="144">
        <v>924</v>
      </c>
      <c r="C303" s="143" t="s">
        <v>129</v>
      </c>
      <c r="D303" s="143" t="s">
        <v>130</v>
      </c>
      <c r="E303" s="142" t="s">
        <v>373</v>
      </c>
      <c r="F303" s="144">
        <v>200</v>
      </c>
      <c r="G303" s="106">
        <v>7700.1</v>
      </c>
      <c r="H303" s="89"/>
      <c r="J303" s="3"/>
      <c r="K303" s="3"/>
      <c r="L303" s="3"/>
      <c r="M303" s="3"/>
    </row>
    <row r="304" spans="1:27" ht="99.75" hidden="1" customHeight="1">
      <c r="A304" s="126" t="s">
        <v>498</v>
      </c>
      <c r="B304" s="144">
        <v>924</v>
      </c>
      <c r="C304" s="143" t="s">
        <v>129</v>
      </c>
      <c r="D304" s="143" t="s">
        <v>130</v>
      </c>
      <c r="E304" s="142" t="s">
        <v>394</v>
      </c>
      <c r="F304" s="144">
        <v>200</v>
      </c>
      <c r="G304" s="106"/>
      <c r="J304" s="3"/>
      <c r="K304" s="3"/>
      <c r="L304" s="3"/>
      <c r="M304" s="3"/>
    </row>
    <row r="305" spans="1:13" ht="174.75" customHeight="1">
      <c r="A305" s="126" t="s">
        <v>412</v>
      </c>
      <c r="B305" s="144">
        <v>924</v>
      </c>
      <c r="C305" s="143" t="s">
        <v>129</v>
      </c>
      <c r="D305" s="143" t="s">
        <v>130</v>
      </c>
      <c r="E305" s="142" t="s">
        <v>410</v>
      </c>
      <c r="F305" s="144">
        <v>100</v>
      </c>
      <c r="G305" s="106">
        <v>9149.41</v>
      </c>
      <c r="J305" s="3"/>
      <c r="K305" s="3"/>
      <c r="L305" s="3"/>
      <c r="M305" s="3"/>
    </row>
    <row r="306" spans="1:13" ht="91.5" customHeight="1">
      <c r="A306" s="126" t="s">
        <v>407</v>
      </c>
      <c r="B306" s="144">
        <v>924</v>
      </c>
      <c r="C306" s="143" t="s">
        <v>129</v>
      </c>
      <c r="D306" s="143" t="s">
        <v>130</v>
      </c>
      <c r="E306" s="142" t="s">
        <v>358</v>
      </c>
      <c r="F306" s="144">
        <v>200</v>
      </c>
      <c r="G306" s="106">
        <v>554.76</v>
      </c>
      <c r="J306" s="3"/>
      <c r="K306" s="3"/>
      <c r="L306" s="3"/>
      <c r="M306" s="3"/>
    </row>
    <row r="307" spans="1:13" ht="47.25" hidden="1" customHeight="1">
      <c r="A307" s="126" t="s">
        <v>391</v>
      </c>
      <c r="B307" s="144">
        <v>924</v>
      </c>
      <c r="C307" s="143" t="s">
        <v>129</v>
      </c>
      <c r="D307" s="143" t="s">
        <v>130</v>
      </c>
      <c r="E307" s="142" t="s">
        <v>393</v>
      </c>
      <c r="F307" s="144"/>
      <c r="G307" s="106">
        <f t="shared" ref="G307" si="4">G308+G309</f>
        <v>0</v>
      </c>
      <c r="J307" s="3"/>
      <c r="K307" s="3"/>
      <c r="L307" s="3"/>
      <c r="M307" s="3"/>
    </row>
    <row r="308" spans="1:13" ht="66.75" hidden="1" customHeight="1">
      <c r="A308" s="126" t="s">
        <v>435</v>
      </c>
      <c r="B308" s="144">
        <v>924</v>
      </c>
      <c r="C308" s="143" t="s">
        <v>129</v>
      </c>
      <c r="D308" s="143" t="s">
        <v>130</v>
      </c>
      <c r="E308" s="142" t="s">
        <v>393</v>
      </c>
      <c r="F308" s="144">
        <v>200</v>
      </c>
      <c r="G308" s="106">
        <v>0</v>
      </c>
      <c r="J308" s="3"/>
      <c r="K308" s="3"/>
      <c r="L308" s="3"/>
      <c r="M308" s="3"/>
    </row>
    <row r="309" spans="1:13" ht="0.75" hidden="1" customHeight="1">
      <c r="A309" s="70" t="s">
        <v>428</v>
      </c>
      <c r="B309" s="144">
        <v>924</v>
      </c>
      <c r="C309" s="143" t="s">
        <v>129</v>
      </c>
      <c r="D309" s="143" t="s">
        <v>130</v>
      </c>
      <c r="E309" s="142" t="s">
        <v>329</v>
      </c>
      <c r="F309" s="144">
        <v>200</v>
      </c>
      <c r="G309" s="74"/>
      <c r="J309" s="3"/>
      <c r="K309" s="3"/>
      <c r="L309" s="3"/>
      <c r="M309" s="3"/>
    </row>
    <row r="310" spans="1:13" ht="14.25" hidden="1" customHeight="1">
      <c r="A310" s="126" t="s">
        <v>360</v>
      </c>
      <c r="B310" s="144">
        <v>924</v>
      </c>
      <c r="C310" s="143" t="s">
        <v>129</v>
      </c>
      <c r="D310" s="143" t="s">
        <v>130</v>
      </c>
      <c r="E310" s="142" t="s">
        <v>361</v>
      </c>
      <c r="F310" s="144"/>
      <c r="G310" s="106">
        <f>G311</f>
        <v>0</v>
      </c>
      <c r="J310" s="3"/>
      <c r="K310" s="3"/>
      <c r="L310" s="3"/>
      <c r="M310" s="3"/>
    </row>
    <row r="311" spans="1:13" ht="15" hidden="1" customHeight="1">
      <c r="A311" s="126" t="s">
        <v>381</v>
      </c>
      <c r="B311" s="144">
        <v>924</v>
      </c>
      <c r="C311" s="143" t="s">
        <v>129</v>
      </c>
      <c r="D311" s="143" t="s">
        <v>130</v>
      </c>
      <c r="E311" s="142" t="s">
        <v>361</v>
      </c>
      <c r="F311" s="144"/>
      <c r="G311" s="106">
        <f>G312</f>
        <v>0</v>
      </c>
      <c r="J311" s="3"/>
      <c r="K311" s="3"/>
      <c r="L311" s="3"/>
      <c r="M311" s="3"/>
    </row>
    <row r="312" spans="1:13" ht="14.25" hidden="1" customHeight="1">
      <c r="A312" s="126" t="s">
        <v>367</v>
      </c>
      <c r="B312" s="144">
        <v>924</v>
      </c>
      <c r="C312" s="143" t="s">
        <v>129</v>
      </c>
      <c r="D312" s="143" t="s">
        <v>130</v>
      </c>
      <c r="E312" s="142" t="s">
        <v>361</v>
      </c>
      <c r="F312" s="144">
        <v>200</v>
      </c>
      <c r="G312" s="106"/>
      <c r="J312" s="3"/>
      <c r="K312" s="3"/>
      <c r="L312" s="3"/>
      <c r="M312" s="3"/>
    </row>
    <row r="313" spans="1:13" ht="7.5" hidden="1" customHeight="1">
      <c r="A313" s="126" t="s">
        <v>391</v>
      </c>
      <c r="B313" s="144">
        <v>924</v>
      </c>
      <c r="C313" s="143" t="s">
        <v>129</v>
      </c>
      <c r="D313" s="143" t="s">
        <v>130</v>
      </c>
      <c r="E313" s="142" t="s">
        <v>393</v>
      </c>
      <c r="F313" s="144"/>
      <c r="G313" s="106">
        <f t="shared" ref="G313" si="5">G314+G315</f>
        <v>0</v>
      </c>
      <c r="J313" s="3"/>
      <c r="K313" s="3"/>
      <c r="L313" s="3"/>
      <c r="M313" s="3"/>
    </row>
    <row r="314" spans="1:13" ht="14.25" hidden="1" customHeight="1">
      <c r="A314" s="126" t="s">
        <v>435</v>
      </c>
      <c r="B314" s="144">
        <v>924</v>
      </c>
      <c r="C314" s="143" t="s">
        <v>129</v>
      </c>
      <c r="D314" s="143" t="s">
        <v>130</v>
      </c>
      <c r="E314" s="142" t="s">
        <v>393</v>
      </c>
      <c r="F314" s="144">
        <v>200</v>
      </c>
      <c r="G314" s="106">
        <v>0</v>
      </c>
      <c r="J314" s="3"/>
      <c r="K314" s="3"/>
      <c r="L314" s="3"/>
      <c r="M314" s="3"/>
    </row>
    <row r="315" spans="1:13" ht="23.25" hidden="1" customHeight="1">
      <c r="A315" s="126" t="s">
        <v>392</v>
      </c>
      <c r="B315" s="144">
        <v>924</v>
      </c>
      <c r="C315" s="143" t="s">
        <v>129</v>
      </c>
      <c r="D315" s="143" t="s">
        <v>130</v>
      </c>
      <c r="E315" s="142" t="s">
        <v>393</v>
      </c>
      <c r="F315" s="144">
        <v>200</v>
      </c>
      <c r="G315" s="106">
        <v>0</v>
      </c>
      <c r="J315" s="3"/>
      <c r="K315" s="3"/>
      <c r="L315" s="3"/>
      <c r="M315" s="3"/>
    </row>
    <row r="316" spans="1:13" ht="80.25" customHeight="1">
      <c r="A316" s="126" t="s">
        <v>266</v>
      </c>
      <c r="B316" s="144">
        <v>924</v>
      </c>
      <c r="C316" s="143" t="s">
        <v>129</v>
      </c>
      <c r="D316" s="143" t="s">
        <v>130</v>
      </c>
      <c r="E316" s="142" t="s">
        <v>269</v>
      </c>
      <c r="F316" s="144"/>
      <c r="G316" s="106">
        <f>G317</f>
        <v>201</v>
      </c>
      <c r="H316" s="89"/>
      <c r="J316" s="3"/>
      <c r="K316" s="3"/>
      <c r="L316" s="3"/>
      <c r="M316" s="3"/>
    </row>
    <row r="317" spans="1:13">
      <c r="A317" s="126" t="s">
        <v>267</v>
      </c>
      <c r="B317" s="144">
        <v>924</v>
      </c>
      <c r="C317" s="143" t="s">
        <v>129</v>
      </c>
      <c r="D317" s="143" t="s">
        <v>130</v>
      </c>
      <c r="E317" s="142" t="s">
        <v>268</v>
      </c>
      <c r="F317" s="144">
        <v>200</v>
      </c>
      <c r="G317" s="106">
        <v>201</v>
      </c>
      <c r="J317" s="3"/>
      <c r="K317" s="3"/>
      <c r="L317" s="3"/>
      <c r="M317" s="3"/>
    </row>
    <row r="318" spans="1:13">
      <c r="A318" s="126" t="s">
        <v>134</v>
      </c>
      <c r="B318" s="144">
        <v>924</v>
      </c>
      <c r="C318" s="143" t="s">
        <v>129</v>
      </c>
      <c r="D318" s="143" t="s">
        <v>78</v>
      </c>
      <c r="E318" s="142"/>
      <c r="F318" s="144"/>
      <c r="G318" s="106">
        <f>G319+G328</f>
        <v>20697.727000000003</v>
      </c>
      <c r="J318" s="3"/>
      <c r="K318" s="3"/>
      <c r="L318" s="3"/>
      <c r="M318" s="3"/>
    </row>
    <row r="319" spans="1:13" ht="31.5">
      <c r="A319" s="126" t="s">
        <v>20</v>
      </c>
      <c r="B319" s="144">
        <v>924</v>
      </c>
      <c r="C319" s="143" t="s">
        <v>129</v>
      </c>
      <c r="D319" s="143" t="s">
        <v>78</v>
      </c>
      <c r="E319" s="142" t="s">
        <v>21</v>
      </c>
      <c r="F319" s="144"/>
      <c r="G319" s="106">
        <f>G320</f>
        <v>20486.727000000003</v>
      </c>
      <c r="J319" s="3"/>
      <c r="K319" s="3"/>
      <c r="L319" s="3"/>
      <c r="M319" s="3"/>
    </row>
    <row r="320" spans="1:13" ht="53.25" customHeight="1">
      <c r="A320" s="126" t="s">
        <v>424</v>
      </c>
      <c r="B320" s="144">
        <v>924</v>
      </c>
      <c r="C320" s="143" t="s">
        <v>129</v>
      </c>
      <c r="D320" s="143" t="s">
        <v>78</v>
      </c>
      <c r="E320" s="142" t="s">
        <v>22</v>
      </c>
      <c r="F320" s="144"/>
      <c r="G320" s="106">
        <f>G321+G322+G323+G324+G325+G326+G327</f>
        <v>20486.727000000003</v>
      </c>
      <c r="J320" s="3"/>
      <c r="K320" s="3"/>
      <c r="L320" s="3"/>
      <c r="M320" s="3"/>
    </row>
    <row r="321" spans="1:13" ht="110.25">
      <c r="A321" s="126" t="s">
        <v>23</v>
      </c>
      <c r="B321" s="144">
        <v>924</v>
      </c>
      <c r="C321" s="143" t="s">
        <v>129</v>
      </c>
      <c r="D321" s="143" t="s">
        <v>78</v>
      </c>
      <c r="E321" s="142" t="s">
        <v>24</v>
      </c>
      <c r="F321" s="144">
        <v>100</v>
      </c>
      <c r="G321" s="107">
        <v>14217.62</v>
      </c>
      <c r="J321" s="3"/>
      <c r="K321" s="3"/>
      <c r="L321" s="3"/>
      <c r="M321" s="3"/>
    </row>
    <row r="322" spans="1:13" ht="59.25" customHeight="1">
      <c r="A322" s="126" t="s">
        <v>101</v>
      </c>
      <c r="B322" s="144">
        <v>924</v>
      </c>
      <c r="C322" s="143" t="s">
        <v>129</v>
      </c>
      <c r="D322" s="143" t="s">
        <v>78</v>
      </c>
      <c r="E322" s="142" t="s">
        <v>24</v>
      </c>
      <c r="F322" s="144">
        <v>200</v>
      </c>
      <c r="G322" s="107">
        <v>1840.45</v>
      </c>
      <c r="J322" s="3"/>
      <c r="K322" s="3"/>
      <c r="L322" s="3"/>
      <c r="M322" s="3"/>
    </row>
    <row r="323" spans="1:13" ht="42" customHeight="1">
      <c r="A323" s="126" t="s">
        <v>331</v>
      </c>
      <c r="B323" s="144">
        <v>924</v>
      </c>
      <c r="C323" s="143" t="s">
        <v>129</v>
      </c>
      <c r="D323" s="143" t="s">
        <v>78</v>
      </c>
      <c r="E323" s="142" t="s">
        <v>24</v>
      </c>
      <c r="F323" s="144">
        <v>800</v>
      </c>
      <c r="G323" s="107">
        <v>2535.3560000000002</v>
      </c>
      <c r="J323" s="3"/>
      <c r="K323" s="3"/>
      <c r="L323" s="3"/>
      <c r="M323" s="3"/>
    </row>
    <row r="324" spans="1:13" ht="87" customHeight="1">
      <c r="A324" s="126" t="s">
        <v>23</v>
      </c>
      <c r="B324" s="144">
        <v>924</v>
      </c>
      <c r="C324" s="143" t="s">
        <v>129</v>
      </c>
      <c r="D324" s="143" t="s">
        <v>78</v>
      </c>
      <c r="E324" s="142" t="s">
        <v>466</v>
      </c>
      <c r="F324" s="144">
        <v>100</v>
      </c>
      <c r="G324" s="106">
        <v>1269.856</v>
      </c>
      <c r="J324" s="3"/>
      <c r="K324" s="3"/>
      <c r="L324" s="3"/>
      <c r="M324" s="3"/>
    </row>
    <row r="325" spans="1:13" ht="8.25" hidden="1" customHeight="1">
      <c r="A325" s="126" t="s">
        <v>465</v>
      </c>
      <c r="B325" s="144">
        <v>924</v>
      </c>
      <c r="C325" s="143" t="s">
        <v>129</v>
      </c>
      <c r="D325" s="143" t="s">
        <v>78</v>
      </c>
      <c r="E325" s="142" t="s">
        <v>466</v>
      </c>
      <c r="F325" s="144">
        <v>200</v>
      </c>
      <c r="G325" s="106"/>
      <c r="J325" s="3"/>
      <c r="K325" s="3"/>
      <c r="L325" s="3"/>
      <c r="M325" s="3"/>
    </row>
    <row r="326" spans="1:13" ht="64.5" customHeight="1">
      <c r="A326" s="126" t="s">
        <v>348</v>
      </c>
      <c r="B326" s="144">
        <v>924</v>
      </c>
      <c r="C326" s="143" t="s">
        <v>129</v>
      </c>
      <c r="D326" s="143" t="s">
        <v>78</v>
      </c>
      <c r="E326" s="142" t="s">
        <v>466</v>
      </c>
      <c r="F326" s="144">
        <v>200</v>
      </c>
      <c r="G326" s="106">
        <v>459.77</v>
      </c>
      <c r="J326" s="3"/>
      <c r="K326" s="3"/>
      <c r="L326" s="3"/>
      <c r="M326" s="3"/>
    </row>
    <row r="327" spans="1:13" ht="48" customHeight="1">
      <c r="A327" s="126" t="s">
        <v>331</v>
      </c>
      <c r="B327" s="144">
        <v>924</v>
      </c>
      <c r="C327" s="143" t="s">
        <v>129</v>
      </c>
      <c r="D327" s="143" t="s">
        <v>78</v>
      </c>
      <c r="E327" s="142" t="s">
        <v>466</v>
      </c>
      <c r="F327" s="144">
        <v>800</v>
      </c>
      <c r="G327" s="106">
        <v>163.67500000000001</v>
      </c>
      <c r="J327" s="3"/>
      <c r="K327" s="3"/>
      <c r="L327" s="3"/>
      <c r="M327" s="3"/>
    </row>
    <row r="328" spans="1:13" ht="48" customHeight="1">
      <c r="A328" s="59" t="s">
        <v>266</v>
      </c>
      <c r="B328" s="144">
        <v>924</v>
      </c>
      <c r="C328" s="22" t="s">
        <v>129</v>
      </c>
      <c r="D328" s="22" t="s">
        <v>78</v>
      </c>
      <c r="E328" s="22" t="s">
        <v>269</v>
      </c>
      <c r="F328" s="94"/>
      <c r="G328" s="106">
        <f>G329</f>
        <v>211</v>
      </c>
      <c r="J328" s="3"/>
      <c r="K328" s="3"/>
      <c r="L328" s="3"/>
      <c r="M328" s="3"/>
    </row>
    <row r="329" spans="1:13" ht="48" customHeight="1">
      <c r="A329" s="59" t="s">
        <v>526</v>
      </c>
      <c r="B329" s="144">
        <v>924</v>
      </c>
      <c r="C329" s="143" t="s">
        <v>129</v>
      </c>
      <c r="D329" s="143" t="s">
        <v>78</v>
      </c>
      <c r="E329" s="143" t="s">
        <v>268</v>
      </c>
      <c r="F329" s="144">
        <v>200</v>
      </c>
      <c r="G329" s="106">
        <v>211</v>
      </c>
      <c r="J329" s="3"/>
      <c r="K329" s="3"/>
      <c r="L329" s="3"/>
      <c r="M329" s="3"/>
    </row>
    <row r="330" spans="1:13" ht="28.5" customHeight="1">
      <c r="A330" s="126" t="s">
        <v>25</v>
      </c>
      <c r="B330" s="144">
        <v>924</v>
      </c>
      <c r="C330" s="143" t="s">
        <v>129</v>
      </c>
      <c r="D330" s="143" t="s">
        <v>129</v>
      </c>
      <c r="E330" s="142"/>
      <c r="F330" s="144"/>
      <c r="G330" s="106">
        <f>G331+G345+G341</f>
        <v>2511.9699999999998</v>
      </c>
      <c r="J330" s="3"/>
      <c r="K330" s="3"/>
      <c r="L330" s="3"/>
      <c r="M330" s="3"/>
    </row>
    <row r="331" spans="1:13" ht="37.5" customHeight="1" thickBot="1">
      <c r="A331" s="32" t="s">
        <v>264</v>
      </c>
      <c r="B331" s="33">
        <v>924</v>
      </c>
      <c r="C331" s="34" t="s">
        <v>129</v>
      </c>
      <c r="D331" s="34" t="s">
        <v>129</v>
      </c>
      <c r="E331" s="35" t="s">
        <v>239</v>
      </c>
      <c r="F331" s="33"/>
      <c r="G331" s="36">
        <f>G332</f>
        <v>2254.27</v>
      </c>
      <c r="J331" s="3"/>
      <c r="K331" s="3"/>
      <c r="L331" s="3"/>
      <c r="M331" s="3"/>
    </row>
    <row r="332" spans="1:13" ht="69.75" customHeight="1">
      <c r="A332" s="125" t="s">
        <v>26</v>
      </c>
      <c r="B332" s="146">
        <v>924</v>
      </c>
      <c r="C332" s="145" t="s">
        <v>129</v>
      </c>
      <c r="D332" s="145" t="s">
        <v>129</v>
      </c>
      <c r="E332" s="147" t="s">
        <v>27</v>
      </c>
      <c r="F332" s="146"/>
      <c r="G332" s="133">
        <f>G333+G340</f>
        <v>2254.27</v>
      </c>
      <c r="J332" s="3"/>
      <c r="K332" s="3"/>
      <c r="L332" s="3"/>
      <c r="M332" s="3"/>
    </row>
    <row r="333" spans="1:13" ht="51" customHeight="1">
      <c r="A333" s="126" t="s">
        <v>28</v>
      </c>
      <c r="B333" s="144">
        <v>924</v>
      </c>
      <c r="C333" s="143" t="s">
        <v>129</v>
      </c>
      <c r="D333" s="143" t="s">
        <v>129</v>
      </c>
      <c r="E333" s="142" t="s">
        <v>29</v>
      </c>
      <c r="F333" s="144"/>
      <c r="G333" s="108">
        <f>G334+G335+G337+G339+G338+G336</f>
        <v>2254.27</v>
      </c>
      <c r="J333" s="3"/>
      <c r="K333" s="3"/>
      <c r="L333" s="3"/>
      <c r="M333" s="3"/>
    </row>
    <row r="334" spans="1:13" ht="69.75" customHeight="1">
      <c r="A334" s="126" t="s">
        <v>382</v>
      </c>
      <c r="B334" s="144">
        <v>924</v>
      </c>
      <c r="C334" s="143" t="s">
        <v>129</v>
      </c>
      <c r="D334" s="143" t="s">
        <v>129</v>
      </c>
      <c r="E334" s="142" t="s">
        <v>433</v>
      </c>
      <c r="F334" s="144">
        <v>200</v>
      </c>
      <c r="G334" s="106">
        <v>1851.8</v>
      </c>
      <c r="J334" s="3"/>
      <c r="K334" s="3"/>
      <c r="L334" s="3"/>
      <c r="M334" s="3"/>
    </row>
    <row r="335" spans="1:13" ht="120" customHeight="1">
      <c r="A335" s="126" t="s">
        <v>446</v>
      </c>
      <c r="B335" s="144">
        <v>924</v>
      </c>
      <c r="C335" s="143" t="s">
        <v>129</v>
      </c>
      <c r="D335" s="143" t="s">
        <v>129</v>
      </c>
      <c r="E335" s="142" t="s">
        <v>434</v>
      </c>
      <c r="F335" s="144">
        <v>200</v>
      </c>
      <c r="G335" s="106">
        <v>257.17</v>
      </c>
      <c r="J335" s="3"/>
      <c r="K335" s="3"/>
      <c r="L335" s="3"/>
      <c r="M335" s="3"/>
    </row>
    <row r="336" spans="1:13" ht="114.75" customHeight="1">
      <c r="A336" s="126" t="s">
        <v>560</v>
      </c>
      <c r="B336" s="144">
        <v>924</v>
      </c>
      <c r="C336" s="143" t="s">
        <v>129</v>
      </c>
      <c r="D336" s="143" t="s">
        <v>129</v>
      </c>
      <c r="E336" s="142" t="s">
        <v>434</v>
      </c>
      <c r="F336" s="144">
        <v>300</v>
      </c>
      <c r="G336" s="106">
        <v>9.86</v>
      </c>
      <c r="J336" s="3"/>
      <c r="K336" s="3"/>
      <c r="L336" s="3"/>
      <c r="M336" s="3"/>
    </row>
    <row r="337" spans="1:13" ht="64.5" customHeight="1">
      <c r="A337" s="126" t="s">
        <v>382</v>
      </c>
      <c r="B337" s="144">
        <v>924</v>
      </c>
      <c r="C337" s="143" t="s">
        <v>129</v>
      </c>
      <c r="D337" s="143" t="s">
        <v>129</v>
      </c>
      <c r="E337" s="142" t="s">
        <v>30</v>
      </c>
      <c r="F337" s="144">
        <v>200</v>
      </c>
      <c r="G337" s="106">
        <v>135.44</v>
      </c>
      <c r="J337" s="3"/>
      <c r="K337" s="3"/>
      <c r="L337" s="3"/>
      <c r="M337" s="3"/>
    </row>
    <row r="338" spans="1:13" ht="6.75" hidden="1" customHeight="1">
      <c r="A338" s="126" t="s">
        <v>272</v>
      </c>
      <c r="B338" s="144">
        <v>924</v>
      </c>
      <c r="C338" s="143" t="s">
        <v>129</v>
      </c>
      <c r="D338" s="143" t="s">
        <v>129</v>
      </c>
      <c r="E338" s="142" t="s">
        <v>271</v>
      </c>
      <c r="F338" s="144">
        <v>200</v>
      </c>
      <c r="G338" s="106"/>
      <c r="H338" s="6"/>
      <c r="J338" s="3"/>
      <c r="K338" s="3"/>
      <c r="L338" s="3"/>
      <c r="M338" s="3"/>
    </row>
    <row r="339" spans="1:13" ht="8.25" hidden="1" customHeight="1">
      <c r="A339" s="126" t="s">
        <v>389</v>
      </c>
      <c r="B339" s="144">
        <v>924</v>
      </c>
      <c r="C339" s="143" t="s">
        <v>129</v>
      </c>
      <c r="D339" s="143" t="s">
        <v>129</v>
      </c>
      <c r="E339" s="142" t="s">
        <v>40</v>
      </c>
      <c r="F339" s="144">
        <v>200</v>
      </c>
      <c r="G339" s="106"/>
      <c r="J339" s="3"/>
      <c r="K339" s="3"/>
      <c r="L339" s="3"/>
      <c r="M339" s="3"/>
    </row>
    <row r="340" spans="1:13" ht="13.5" hidden="1" customHeight="1">
      <c r="A340" s="126" t="s">
        <v>103</v>
      </c>
      <c r="B340" s="144">
        <v>924</v>
      </c>
      <c r="C340" s="143" t="s">
        <v>129</v>
      </c>
      <c r="D340" s="143" t="s">
        <v>129</v>
      </c>
      <c r="E340" s="142" t="s">
        <v>104</v>
      </c>
      <c r="F340" s="144">
        <v>200</v>
      </c>
      <c r="G340" s="106">
        <v>0</v>
      </c>
      <c r="J340" s="3"/>
      <c r="K340" s="3"/>
      <c r="L340" s="3"/>
      <c r="M340" s="3"/>
    </row>
    <row r="341" spans="1:13" ht="31.5">
      <c r="A341" s="21" t="s">
        <v>290</v>
      </c>
      <c r="B341" s="144">
        <v>924</v>
      </c>
      <c r="C341" s="143" t="s">
        <v>129</v>
      </c>
      <c r="D341" s="143" t="s">
        <v>129</v>
      </c>
      <c r="E341" s="22" t="s">
        <v>292</v>
      </c>
      <c r="F341" s="144"/>
      <c r="G341" s="106">
        <f>G342</f>
        <v>247.7</v>
      </c>
      <c r="H341" s="89"/>
      <c r="J341" s="3"/>
      <c r="K341" s="3"/>
      <c r="L341" s="3"/>
      <c r="M341" s="3"/>
    </row>
    <row r="342" spans="1:13" ht="47.25">
      <c r="A342" s="126" t="s">
        <v>291</v>
      </c>
      <c r="B342" s="144">
        <v>924</v>
      </c>
      <c r="C342" s="143" t="s">
        <v>129</v>
      </c>
      <c r="D342" s="143" t="s">
        <v>129</v>
      </c>
      <c r="E342" s="22" t="s">
        <v>293</v>
      </c>
      <c r="F342" s="144"/>
      <c r="G342" s="106">
        <f>G343+G344</f>
        <v>247.7</v>
      </c>
      <c r="H342" s="89"/>
      <c r="J342" s="3"/>
      <c r="K342" s="3"/>
      <c r="L342" s="3"/>
      <c r="M342" s="3"/>
    </row>
    <row r="343" spans="1:13" ht="63">
      <c r="A343" s="23" t="s">
        <v>305</v>
      </c>
      <c r="B343" s="144">
        <v>924</v>
      </c>
      <c r="C343" s="143" t="s">
        <v>129</v>
      </c>
      <c r="D343" s="143" t="s">
        <v>129</v>
      </c>
      <c r="E343" s="22" t="s">
        <v>294</v>
      </c>
      <c r="F343" s="144">
        <v>200</v>
      </c>
      <c r="G343" s="107">
        <v>227.23</v>
      </c>
      <c r="H343" s="89"/>
      <c r="J343" s="3"/>
      <c r="K343" s="3"/>
      <c r="L343" s="3"/>
      <c r="M343" s="3"/>
    </row>
    <row r="344" spans="1:13" ht="51" customHeight="1">
      <c r="A344" s="23" t="s">
        <v>305</v>
      </c>
      <c r="B344" s="144">
        <v>924</v>
      </c>
      <c r="C344" s="143" t="s">
        <v>129</v>
      </c>
      <c r="D344" s="143" t="s">
        <v>129</v>
      </c>
      <c r="E344" s="22" t="s">
        <v>576</v>
      </c>
      <c r="F344" s="144">
        <v>800</v>
      </c>
      <c r="G344" s="106">
        <v>20.47</v>
      </c>
      <c r="J344" s="3"/>
      <c r="K344" s="3"/>
      <c r="L344" s="3"/>
      <c r="M344" s="3"/>
    </row>
    <row r="345" spans="1:13" ht="68.25" customHeight="1">
      <c r="A345" s="126" t="s">
        <v>270</v>
      </c>
      <c r="B345" s="144">
        <v>924</v>
      </c>
      <c r="C345" s="143" t="s">
        <v>129</v>
      </c>
      <c r="D345" s="143" t="s">
        <v>129</v>
      </c>
      <c r="E345" s="142" t="s">
        <v>105</v>
      </c>
      <c r="F345" s="144"/>
      <c r="G345" s="106">
        <f>G346+G348</f>
        <v>10</v>
      </c>
      <c r="J345" s="3"/>
      <c r="K345" s="3"/>
      <c r="L345" s="3"/>
      <c r="M345" s="3"/>
    </row>
    <row r="346" spans="1:13" ht="30" customHeight="1">
      <c r="A346" s="126" t="s">
        <v>106</v>
      </c>
      <c r="B346" s="144">
        <v>924</v>
      </c>
      <c r="C346" s="143" t="s">
        <v>129</v>
      </c>
      <c r="D346" s="143" t="s">
        <v>129</v>
      </c>
      <c r="E346" s="142" t="s">
        <v>107</v>
      </c>
      <c r="F346" s="144"/>
      <c r="G346" s="106">
        <f>G347</f>
        <v>5</v>
      </c>
      <c r="J346" s="3"/>
      <c r="K346" s="3"/>
      <c r="L346" s="3"/>
      <c r="M346" s="3"/>
    </row>
    <row r="347" spans="1:13" ht="42.75" customHeight="1">
      <c r="A347" s="126" t="s">
        <v>108</v>
      </c>
      <c r="B347" s="144">
        <v>924</v>
      </c>
      <c r="C347" s="143" t="s">
        <v>129</v>
      </c>
      <c r="D347" s="143" t="s">
        <v>129</v>
      </c>
      <c r="E347" s="142" t="s">
        <v>109</v>
      </c>
      <c r="F347" s="144">
        <v>200</v>
      </c>
      <c r="G347" s="106">
        <v>5</v>
      </c>
      <c r="J347" s="3"/>
      <c r="K347" s="3"/>
      <c r="L347" s="3"/>
      <c r="M347" s="3"/>
    </row>
    <row r="348" spans="1:13" ht="31.5">
      <c r="A348" s="126" t="s">
        <v>110</v>
      </c>
      <c r="B348" s="144">
        <v>924</v>
      </c>
      <c r="C348" s="143" t="s">
        <v>129</v>
      </c>
      <c r="D348" s="143" t="s">
        <v>129</v>
      </c>
      <c r="E348" s="142" t="s">
        <v>107</v>
      </c>
      <c r="F348" s="144"/>
      <c r="G348" s="106">
        <f>G349</f>
        <v>5</v>
      </c>
      <c r="J348" s="3"/>
      <c r="K348" s="3"/>
      <c r="L348" s="3"/>
      <c r="M348" s="3"/>
    </row>
    <row r="349" spans="1:13" ht="60" customHeight="1">
      <c r="A349" s="126" t="s">
        <v>111</v>
      </c>
      <c r="B349" s="144">
        <v>924</v>
      </c>
      <c r="C349" s="143" t="s">
        <v>129</v>
      </c>
      <c r="D349" s="143" t="s">
        <v>129</v>
      </c>
      <c r="E349" s="142" t="s">
        <v>112</v>
      </c>
      <c r="F349" s="144">
        <v>200</v>
      </c>
      <c r="G349" s="106">
        <v>5</v>
      </c>
      <c r="J349" s="3"/>
      <c r="K349" s="3"/>
      <c r="L349" s="3"/>
      <c r="M349" s="3"/>
    </row>
    <row r="350" spans="1:13">
      <c r="A350" s="126" t="s">
        <v>31</v>
      </c>
      <c r="B350" s="144">
        <v>924</v>
      </c>
      <c r="C350" s="143" t="s">
        <v>129</v>
      </c>
      <c r="D350" s="143" t="s">
        <v>125</v>
      </c>
      <c r="E350" s="142"/>
      <c r="F350" s="144"/>
      <c r="G350" s="106">
        <f>G351</f>
        <v>13203.727000000001</v>
      </c>
      <c r="J350" s="3"/>
      <c r="K350" s="3"/>
      <c r="L350" s="3"/>
      <c r="M350" s="3"/>
    </row>
    <row r="351" spans="1:13" ht="41.25" customHeight="1">
      <c r="A351" s="126" t="s">
        <v>264</v>
      </c>
      <c r="B351" s="144">
        <v>924</v>
      </c>
      <c r="C351" s="143" t="s">
        <v>129</v>
      </c>
      <c r="D351" s="143" t="s">
        <v>125</v>
      </c>
      <c r="E351" s="142" t="s">
        <v>239</v>
      </c>
      <c r="F351" s="144"/>
      <c r="G351" s="106">
        <f>G352+G357</f>
        <v>13203.727000000001</v>
      </c>
      <c r="J351" s="3"/>
      <c r="K351" s="3"/>
      <c r="L351" s="3"/>
      <c r="M351" s="3"/>
    </row>
    <row r="352" spans="1:13" ht="39" customHeight="1">
      <c r="A352" s="126" t="s">
        <v>3</v>
      </c>
      <c r="B352" s="144">
        <v>924</v>
      </c>
      <c r="C352" s="143" t="s">
        <v>129</v>
      </c>
      <c r="D352" s="143" t="s">
        <v>125</v>
      </c>
      <c r="E352" s="142" t="s">
        <v>4</v>
      </c>
      <c r="F352" s="144"/>
      <c r="G352" s="106">
        <f>G353+G355</f>
        <v>2986.51</v>
      </c>
      <c r="J352" s="3"/>
      <c r="K352" s="3"/>
      <c r="L352" s="3"/>
      <c r="M352" s="3"/>
    </row>
    <row r="353" spans="1:13" ht="31.5">
      <c r="A353" s="126" t="s">
        <v>13</v>
      </c>
      <c r="B353" s="144">
        <v>924</v>
      </c>
      <c r="C353" s="143" t="s">
        <v>129</v>
      </c>
      <c r="D353" s="143" t="s">
        <v>125</v>
      </c>
      <c r="E353" s="142" t="s">
        <v>14</v>
      </c>
      <c r="F353" s="144"/>
      <c r="G353" s="106">
        <f>G354</f>
        <v>21.44</v>
      </c>
      <c r="J353" s="3"/>
      <c r="K353" s="3"/>
      <c r="L353" s="3"/>
      <c r="M353" s="3"/>
    </row>
    <row r="354" spans="1:13" ht="69.75" customHeight="1">
      <c r="A354" s="126" t="s">
        <v>32</v>
      </c>
      <c r="B354" s="144">
        <v>924</v>
      </c>
      <c r="C354" s="143" t="s">
        <v>129</v>
      </c>
      <c r="D354" s="143" t="s">
        <v>125</v>
      </c>
      <c r="E354" s="142" t="s">
        <v>273</v>
      </c>
      <c r="F354" s="144">
        <v>200</v>
      </c>
      <c r="G354" s="107">
        <v>21.44</v>
      </c>
      <c r="J354" s="3"/>
      <c r="K354" s="3"/>
      <c r="L354" s="3"/>
      <c r="M354" s="3"/>
    </row>
    <row r="355" spans="1:13" ht="41.25" customHeight="1">
      <c r="A355" s="126" t="s">
        <v>538</v>
      </c>
      <c r="B355" s="144">
        <v>924</v>
      </c>
      <c r="C355" s="143" t="s">
        <v>129</v>
      </c>
      <c r="D355" s="143" t="s">
        <v>125</v>
      </c>
      <c r="E355" s="142" t="s">
        <v>539</v>
      </c>
      <c r="F355" s="144"/>
      <c r="G355" s="107">
        <f>G356</f>
        <v>2965.07</v>
      </c>
      <c r="J355" s="3"/>
      <c r="K355" s="3"/>
      <c r="L355" s="3"/>
      <c r="M355" s="3"/>
    </row>
    <row r="356" spans="1:13" ht="167.25" customHeight="1">
      <c r="A356" s="126" t="s">
        <v>540</v>
      </c>
      <c r="B356" s="144">
        <v>924</v>
      </c>
      <c r="C356" s="143" t="s">
        <v>129</v>
      </c>
      <c r="D356" s="143" t="s">
        <v>125</v>
      </c>
      <c r="E356" s="142" t="s">
        <v>541</v>
      </c>
      <c r="F356" s="144">
        <v>100</v>
      </c>
      <c r="G356" s="107">
        <v>2965.07</v>
      </c>
      <c r="J356" s="3"/>
      <c r="K356" s="3"/>
      <c r="L356" s="3"/>
      <c r="M356" s="3"/>
    </row>
    <row r="357" spans="1:13" ht="52.5" customHeight="1">
      <c r="A357" s="126" t="s">
        <v>33</v>
      </c>
      <c r="B357" s="144">
        <v>924</v>
      </c>
      <c r="C357" s="143" t="s">
        <v>129</v>
      </c>
      <c r="D357" s="143" t="s">
        <v>125</v>
      </c>
      <c r="E357" s="142" t="s">
        <v>34</v>
      </c>
      <c r="F357" s="144"/>
      <c r="G357" s="106">
        <f>G358+G359+G360+G364+G365+G366+G361+G362+G363+G367+G368</f>
        <v>10217.217000000001</v>
      </c>
      <c r="H357" s="69"/>
      <c r="J357" s="3"/>
      <c r="K357" s="3"/>
      <c r="L357" s="3"/>
      <c r="M357" s="3"/>
    </row>
    <row r="358" spans="1:13" ht="120" customHeight="1">
      <c r="A358" s="126" t="s">
        <v>35</v>
      </c>
      <c r="B358" s="144">
        <v>924</v>
      </c>
      <c r="C358" s="143" t="s">
        <v>129</v>
      </c>
      <c r="D358" s="143" t="s">
        <v>125</v>
      </c>
      <c r="E358" s="142" t="s">
        <v>447</v>
      </c>
      <c r="F358" s="144">
        <v>100</v>
      </c>
      <c r="G358" s="107">
        <v>1104.5899999999999</v>
      </c>
      <c r="J358" s="3"/>
      <c r="K358" s="3"/>
      <c r="L358" s="3"/>
      <c r="M358" s="3"/>
    </row>
    <row r="359" spans="1:13" ht="68.25" customHeight="1">
      <c r="A359" s="126" t="s">
        <v>36</v>
      </c>
      <c r="B359" s="144">
        <v>924</v>
      </c>
      <c r="C359" s="143" t="s">
        <v>129</v>
      </c>
      <c r="D359" s="143" t="s">
        <v>125</v>
      </c>
      <c r="E359" s="142" t="s">
        <v>447</v>
      </c>
      <c r="F359" s="144">
        <v>200</v>
      </c>
      <c r="G359" s="107">
        <v>437.82299999999998</v>
      </c>
      <c r="J359" s="3"/>
      <c r="K359" s="3"/>
      <c r="L359" s="3"/>
      <c r="M359" s="3"/>
    </row>
    <row r="360" spans="1:13" ht="47.25">
      <c r="A360" s="126" t="s">
        <v>37</v>
      </c>
      <c r="B360" s="144">
        <v>924</v>
      </c>
      <c r="C360" s="143" t="s">
        <v>129</v>
      </c>
      <c r="D360" s="143" t="s">
        <v>125</v>
      </c>
      <c r="E360" s="142" t="s">
        <v>447</v>
      </c>
      <c r="F360" s="144">
        <v>800</v>
      </c>
      <c r="G360" s="107">
        <v>18.3</v>
      </c>
      <c r="J360" s="3"/>
      <c r="K360" s="3"/>
      <c r="L360" s="3"/>
      <c r="M360" s="3"/>
    </row>
    <row r="361" spans="1:13" ht="110.25">
      <c r="A361" s="126" t="s">
        <v>35</v>
      </c>
      <c r="B361" s="144">
        <v>924</v>
      </c>
      <c r="C361" s="143" t="s">
        <v>129</v>
      </c>
      <c r="D361" s="143" t="s">
        <v>125</v>
      </c>
      <c r="E361" s="142" t="s">
        <v>575</v>
      </c>
      <c r="F361" s="144">
        <v>100</v>
      </c>
      <c r="G361" s="107">
        <v>861.9</v>
      </c>
      <c r="J361" s="3"/>
      <c r="K361" s="3"/>
      <c r="L361" s="3"/>
      <c r="M361" s="3"/>
    </row>
    <row r="362" spans="1:13" ht="63">
      <c r="A362" s="126" t="s">
        <v>36</v>
      </c>
      <c r="B362" s="144">
        <v>924</v>
      </c>
      <c r="C362" s="143" t="s">
        <v>129</v>
      </c>
      <c r="D362" s="143" t="s">
        <v>125</v>
      </c>
      <c r="E362" s="142" t="s">
        <v>575</v>
      </c>
      <c r="F362" s="144">
        <v>200</v>
      </c>
      <c r="G362" s="107">
        <v>98.24</v>
      </c>
      <c r="J362" s="3"/>
      <c r="K362" s="3"/>
      <c r="L362" s="3"/>
      <c r="M362" s="3"/>
    </row>
    <row r="363" spans="1:13" ht="47.25">
      <c r="A363" s="126" t="s">
        <v>37</v>
      </c>
      <c r="B363" s="144">
        <v>924</v>
      </c>
      <c r="C363" s="143" t="s">
        <v>129</v>
      </c>
      <c r="D363" s="143" t="s">
        <v>125</v>
      </c>
      <c r="E363" s="142" t="s">
        <v>575</v>
      </c>
      <c r="F363" s="144">
        <v>800</v>
      </c>
      <c r="G363" s="107">
        <v>0.1</v>
      </c>
      <c r="J363" s="3"/>
      <c r="K363" s="3"/>
      <c r="L363" s="3"/>
      <c r="M363" s="3"/>
    </row>
    <row r="364" spans="1:13" ht="107.25" customHeight="1">
      <c r="A364" s="126" t="s">
        <v>384</v>
      </c>
      <c r="B364" s="144">
        <v>924</v>
      </c>
      <c r="C364" s="143" t="s">
        <v>129</v>
      </c>
      <c r="D364" s="143" t="s">
        <v>125</v>
      </c>
      <c r="E364" s="142" t="s">
        <v>448</v>
      </c>
      <c r="F364" s="144">
        <v>100</v>
      </c>
      <c r="G364" s="107">
        <v>6960.924</v>
      </c>
      <c r="J364" s="3"/>
      <c r="K364" s="3"/>
      <c r="L364" s="3"/>
      <c r="M364" s="3"/>
    </row>
    <row r="365" spans="1:13" ht="53.25" customHeight="1">
      <c r="A365" s="126" t="s">
        <v>383</v>
      </c>
      <c r="B365" s="144">
        <v>924</v>
      </c>
      <c r="C365" s="143" t="s">
        <v>129</v>
      </c>
      <c r="D365" s="143" t="s">
        <v>125</v>
      </c>
      <c r="E365" s="142" t="s">
        <v>448</v>
      </c>
      <c r="F365" s="144">
        <v>200</v>
      </c>
      <c r="G365" s="107">
        <v>735.34</v>
      </c>
      <c r="J365" s="3"/>
      <c r="K365" s="3"/>
      <c r="L365" s="3"/>
      <c r="M365" s="3"/>
    </row>
    <row r="366" spans="1:13" ht="79.5" hidden="1" customHeight="1">
      <c r="A366" s="126" t="s">
        <v>383</v>
      </c>
      <c r="B366" s="144">
        <v>924</v>
      </c>
      <c r="C366" s="143" t="s">
        <v>129</v>
      </c>
      <c r="D366" s="143" t="s">
        <v>125</v>
      </c>
      <c r="E366" s="142" t="s">
        <v>456</v>
      </c>
      <c r="F366" s="144">
        <v>200</v>
      </c>
      <c r="G366" s="107"/>
      <c r="J366" s="3"/>
      <c r="K366" s="3"/>
      <c r="L366" s="3"/>
      <c r="M366" s="3"/>
    </row>
    <row r="367" spans="1:13" ht="91.5" hidden="1" customHeight="1">
      <c r="A367" s="126" t="s">
        <v>384</v>
      </c>
      <c r="B367" s="144">
        <v>924</v>
      </c>
      <c r="C367" s="143" t="s">
        <v>129</v>
      </c>
      <c r="D367" s="143" t="s">
        <v>125</v>
      </c>
      <c r="E367" s="142" t="s">
        <v>575</v>
      </c>
      <c r="F367" s="144">
        <v>100</v>
      </c>
      <c r="G367" s="107">
        <v>0</v>
      </c>
      <c r="J367" s="3"/>
      <c r="K367" s="3"/>
      <c r="L367" s="3"/>
      <c r="M367" s="3"/>
    </row>
    <row r="368" spans="1:13" ht="79.5" hidden="1" customHeight="1">
      <c r="A368" s="126" t="s">
        <v>383</v>
      </c>
      <c r="B368" s="144">
        <v>924</v>
      </c>
      <c r="C368" s="143" t="s">
        <v>129</v>
      </c>
      <c r="D368" s="143" t="s">
        <v>125</v>
      </c>
      <c r="E368" s="142" t="s">
        <v>575</v>
      </c>
      <c r="F368" s="144">
        <v>200</v>
      </c>
      <c r="G368" s="107">
        <v>0</v>
      </c>
      <c r="J368" s="3"/>
      <c r="K368" s="3"/>
      <c r="L368" s="3"/>
      <c r="M368" s="3"/>
    </row>
    <row r="369" spans="1:13" ht="20.25" customHeight="1">
      <c r="A369" s="126" t="s">
        <v>193</v>
      </c>
      <c r="B369" s="144">
        <v>924</v>
      </c>
      <c r="C369" s="143">
        <v>10</v>
      </c>
      <c r="D369" s="143"/>
      <c r="E369" s="142"/>
      <c r="F369" s="144"/>
      <c r="G369" s="106">
        <f>G370</f>
        <v>2014.81</v>
      </c>
      <c r="I369" s="69"/>
      <c r="J369" s="4"/>
      <c r="K369" s="3"/>
      <c r="L369" s="3"/>
      <c r="M369" s="3"/>
    </row>
    <row r="370" spans="1:13">
      <c r="A370" s="126" t="s">
        <v>43</v>
      </c>
      <c r="B370" s="144">
        <v>924</v>
      </c>
      <c r="C370" s="143">
        <v>10</v>
      </c>
      <c r="D370" s="143" t="s">
        <v>124</v>
      </c>
      <c r="E370" s="142"/>
      <c r="F370" s="144"/>
      <c r="G370" s="106">
        <f>G371</f>
        <v>2014.81</v>
      </c>
      <c r="J370" s="4"/>
      <c r="K370" s="3"/>
      <c r="L370" s="3"/>
      <c r="M370" s="3"/>
    </row>
    <row r="371" spans="1:13" ht="33.75" customHeight="1">
      <c r="A371" s="126" t="s">
        <v>264</v>
      </c>
      <c r="B371" s="144">
        <v>924</v>
      </c>
      <c r="C371" s="143">
        <v>10</v>
      </c>
      <c r="D371" s="143" t="s">
        <v>124</v>
      </c>
      <c r="E371" s="142" t="s">
        <v>239</v>
      </c>
      <c r="F371" s="144"/>
      <c r="G371" s="106">
        <f>G372+G375</f>
        <v>2014.81</v>
      </c>
      <c r="J371" s="4"/>
      <c r="K371" s="3"/>
      <c r="L371" s="3"/>
      <c r="M371" s="3"/>
    </row>
    <row r="372" spans="1:13" ht="39" customHeight="1">
      <c r="A372" s="126" t="s">
        <v>3</v>
      </c>
      <c r="B372" s="144">
        <v>924</v>
      </c>
      <c r="C372" s="143">
        <v>10</v>
      </c>
      <c r="D372" s="143" t="s">
        <v>124</v>
      </c>
      <c r="E372" s="142" t="s">
        <v>4</v>
      </c>
      <c r="F372" s="144"/>
      <c r="G372" s="106">
        <f>G373</f>
        <v>59.28</v>
      </c>
      <c r="J372" s="3"/>
      <c r="K372" s="3"/>
      <c r="L372" s="3"/>
      <c r="M372" s="3"/>
    </row>
    <row r="373" spans="1:13" ht="31.5">
      <c r="A373" s="126" t="s">
        <v>5</v>
      </c>
      <c r="B373" s="144">
        <v>924</v>
      </c>
      <c r="C373" s="143">
        <v>10</v>
      </c>
      <c r="D373" s="143" t="s">
        <v>124</v>
      </c>
      <c r="E373" s="142" t="s">
        <v>6</v>
      </c>
      <c r="F373" s="144"/>
      <c r="G373" s="106">
        <f>G374</f>
        <v>59.28</v>
      </c>
      <c r="J373" s="3"/>
      <c r="K373" s="3"/>
      <c r="L373" s="3"/>
      <c r="M373" s="3"/>
    </row>
    <row r="374" spans="1:13" ht="129.75" customHeight="1">
      <c r="A374" s="126" t="s">
        <v>44</v>
      </c>
      <c r="B374" s="144">
        <v>924</v>
      </c>
      <c r="C374" s="143">
        <v>10</v>
      </c>
      <c r="D374" s="143" t="s">
        <v>124</v>
      </c>
      <c r="E374" s="142" t="s">
        <v>315</v>
      </c>
      <c r="F374" s="144">
        <v>300</v>
      </c>
      <c r="G374" s="106">
        <v>59.28</v>
      </c>
      <c r="J374" s="3"/>
      <c r="K374" s="3"/>
      <c r="L374" s="3"/>
      <c r="M374" s="3"/>
    </row>
    <row r="375" spans="1:13" ht="40.5" customHeight="1">
      <c r="A375" s="126" t="s">
        <v>240</v>
      </c>
      <c r="B375" s="144">
        <v>924</v>
      </c>
      <c r="C375" s="143">
        <v>10</v>
      </c>
      <c r="D375" s="143" t="s">
        <v>124</v>
      </c>
      <c r="E375" s="142" t="s">
        <v>241</v>
      </c>
      <c r="F375" s="144"/>
      <c r="G375" s="106">
        <f>G376+G378+G380+G382</f>
        <v>1955.53</v>
      </c>
      <c r="H375" s="69"/>
      <c r="J375" s="3"/>
      <c r="K375" s="3"/>
      <c r="L375" s="3"/>
      <c r="M375" s="3"/>
    </row>
    <row r="376" spans="1:13" ht="108" hidden="1" customHeight="1">
      <c r="A376" s="126" t="s">
        <v>45</v>
      </c>
      <c r="B376" s="144">
        <v>924</v>
      </c>
      <c r="C376" s="143">
        <v>10</v>
      </c>
      <c r="D376" s="143" t="s">
        <v>124</v>
      </c>
      <c r="E376" s="142" t="s">
        <v>46</v>
      </c>
      <c r="F376" s="144"/>
      <c r="G376" s="106">
        <f>G377</f>
        <v>0</v>
      </c>
      <c r="J376" s="3"/>
      <c r="K376" s="3"/>
      <c r="L376" s="3"/>
      <c r="M376" s="3"/>
    </row>
    <row r="377" spans="1:13" ht="100.5" hidden="1" customHeight="1">
      <c r="A377" s="126" t="s">
        <v>318</v>
      </c>
      <c r="B377" s="144">
        <v>924</v>
      </c>
      <c r="C377" s="143">
        <v>10</v>
      </c>
      <c r="D377" s="143" t="s">
        <v>124</v>
      </c>
      <c r="E377" s="142" t="s">
        <v>47</v>
      </c>
      <c r="F377" s="144">
        <v>300</v>
      </c>
      <c r="G377" s="106">
        <v>0</v>
      </c>
      <c r="H377" s="69"/>
      <c r="J377" s="3"/>
      <c r="K377" s="3"/>
      <c r="L377" s="3"/>
      <c r="M377" s="3"/>
    </row>
    <row r="378" spans="1:13" ht="103.5" customHeight="1">
      <c r="A378" s="66" t="s">
        <v>370</v>
      </c>
      <c r="B378" s="144">
        <v>924</v>
      </c>
      <c r="C378" s="143">
        <v>10</v>
      </c>
      <c r="D378" s="143" t="s">
        <v>124</v>
      </c>
      <c r="E378" s="142" t="s">
        <v>48</v>
      </c>
      <c r="F378" s="144"/>
      <c r="G378" s="106">
        <f>G379+G381+G383</f>
        <v>1955.53</v>
      </c>
      <c r="H378" s="69"/>
      <c r="J378" s="3"/>
      <c r="K378" s="3"/>
      <c r="L378" s="3"/>
      <c r="M378" s="3"/>
    </row>
    <row r="379" spans="1:13" ht="68.25" customHeight="1">
      <c r="A379" s="126" t="s">
        <v>385</v>
      </c>
      <c r="B379" s="79">
        <v>924</v>
      </c>
      <c r="C379" s="80">
        <v>10</v>
      </c>
      <c r="D379" s="80" t="s">
        <v>124</v>
      </c>
      <c r="E379" s="81" t="s">
        <v>314</v>
      </c>
      <c r="F379" s="79">
        <v>300</v>
      </c>
      <c r="G379" s="108">
        <v>141.83000000000001</v>
      </c>
      <c r="J379" s="3"/>
      <c r="K379" s="3"/>
      <c r="L379" s="3"/>
      <c r="M379" s="3"/>
    </row>
    <row r="380" spans="1:13" ht="0.75" customHeight="1">
      <c r="A380" s="59" t="s">
        <v>49</v>
      </c>
      <c r="B380" s="144">
        <v>924</v>
      </c>
      <c r="C380" s="143">
        <v>10</v>
      </c>
      <c r="D380" s="143" t="s">
        <v>124</v>
      </c>
      <c r="E380" s="142" t="s">
        <v>48</v>
      </c>
      <c r="F380" s="144"/>
      <c r="G380" s="106"/>
      <c r="J380" s="3"/>
      <c r="K380" s="3"/>
      <c r="L380" s="3"/>
      <c r="M380" s="3"/>
    </row>
    <row r="381" spans="1:13" ht="63" customHeight="1">
      <c r="A381" s="59" t="s">
        <v>50</v>
      </c>
      <c r="B381" s="144">
        <v>924</v>
      </c>
      <c r="C381" s="143">
        <v>10</v>
      </c>
      <c r="D381" s="143" t="s">
        <v>124</v>
      </c>
      <c r="E381" s="142" t="s">
        <v>371</v>
      </c>
      <c r="F381" s="144">
        <v>300</v>
      </c>
      <c r="G381" s="108">
        <v>150.15</v>
      </c>
      <c r="J381" s="3"/>
      <c r="K381" s="3"/>
      <c r="L381" s="3"/>
      <c r="M381" s="3"/>
    </row>
    <row r="382" spans="1:13" ht="49.5" hidden="1" customHeight="1">
      <c r="A382" s="126" t="s">
        <v>51</v>
      </c>
      <c r="B382" s="144">
        <v>924</v>
      </c>
      <c r="C382" s="143">
        <v>10</v>
      </c>
      <c r="D382" s="143" t="s">
        <v>124</v>
      </c>
      <c r="E382" s="142" t="s">
        <v>48</v>
      </c>
      <c r="F382" s="144"/>
      <c r="G382" s="106"/>
      <c r="J382" s="3"/>
      <c r="K382" s="3"/>
      <c r="L382" s="3"/>
      <c r="M382" s="3"/>
    </row>
    <row r="383" spans="1:13" ht="59.25" customHeight="1">
      <c r="A383" s="126" t="s">
        <v>301</v>
      </c>
      <c r="B383" s="144">
        <v>924</v>
      </c>
      <c r="C383" s="143">
        <v>10</v>
      </c>
      <c r="D383" s="143" t="s">
        <v>124</v>
      </c>
      <c r="E383" s="142" t="s">
        <v>425</v>
      </c>
      <c r="F383" s="144">
        <v>300</v>
      </c>
      <c r="G383" s="106">
        <v>1663.55</v>
      </c>
      <c r="J383" s="3"/>
      <c r="K383" s="3"/>
      <c r="L383" s="3"/>
      <c r="M383" s="3"/>
    </row>
    <row r="384" spans="1:13" ht="41.25" hidden="1" customHeight="1">
      <c r="A384" s="126" t="s">
        <v>52</v>
      </c>
      <c r="B384" s="144">
        <v>924</v>
      </c>
      <c r="C384" s="143">
        <v>10</v>
      </c>
      <c r="D384" s="143" t="s">
        <v>124</v>
      </c>
      <c r="E384" s="142" t="s">
        <v>53</v>
      </c>
      <c r="F384" s="144"/>
      <c r="G384" s="106">
        <f>G385</f>
        <v>0</v>
      </c>
      <c r="J384" s="3"/>
      <c r="K384" s="3"/>
      <c r="L384" s="3"/>
      <c r="M384" s="3"/>
    </row>
    <row r="385" spans="1:13" ht="141.75" hidden="1" customHeight="1">
      <c r="A385" s="126" t="s">
        <v>54</v>
      </c>
      <c r="B385" s="144">
        <v>924</v>
      </c>
      <c r="C385" s="143">
        <v>10</v>
      </c>
      <c r="D385" s="143" t="s">
        <v>124</v>
      </c>
      <c r="E385" s="142" t="s">
        <v>55</v>
      </c>
      <c r="F385" s="144">
        <v>300</v>
      </c>
      <c r="G385" s="106">
        <v>0</v>
      </c>
      <c r="J385" s="3"/>
      <c r="K385" s="3"/>
      <c r="L385" s="3"/>
      <c r="M385" s="3"/>
    </row>
    <row r="386" spans="1:13" ht="85.5" hidden="1" customHeight="1">
      <c r="A386" s="126" t="s">
        <v>56</v>
      </c>
      <c r="B386" s="144">
        <v>924</v>
      </c>
      <c r="C386" s="143">
        <v>10</v>
      </c>
      <c r="D386" s="143" t="s">
        <v>124</v>
      </c>
      <c r="E386" s="142" t="s">
        <v>133</v>
      </c>
      <c r="F386" s="144"/>
      <c r="G386" s="106">
        <f>G387</f>
        <v>0</v>
      </c>
      <c r="J386" s="3"/>
      <c r="K386" s="3"/>
      <c r="L386" s="3"/>
      <c r="M386" s="3"/>
    </row>
    <row r="387" spans="1:13" ht="84.75" hidden="1" customHeight="1">
      <c r="A387" s="126" t="s">
        <v>57</v>
      </c>
      <c r="B387" s="144">
        <v>924</v>
      </c>
      <c r="C387" s="143">
        <v>10</v>
      </c>
      <c r="D387" s="143" t="s">
        <v>124</v>
      </c>
      <c r="E387" s="142" t="s">
        <v>313</v>
      </c>
      <c r="F387" s="144">
        <v>300</v>
      </c>
      <c r="G387" s="106">
        <v>0</v>
      </c>
      <c r="J387" s="3"/>
      <c r="K387" s="3"/>
      <c r="L387" s="3"/>
      <c r="M387" s="3"/>
    </row>
    <row r="388" spans="1:13" ht="0.75" hidden="1" customHeight="1">
      <c r="A388" s="24" t="s">
        <v>113</v>
      </c>
      <c r="B388" s="144">
        <v>924</v>
      </c>
      <c r="C388" s="143">
        <v>11</v>
      </c>
      <c r="D388" s="143"/>
      <c r="E388" s="142"/>
      <c r="F388" s="144"/>
      <c r="G388" s="106">
        <f>G389</f>
        <v>0</v>
      </c>
      <c r="J388" s="3"/>
      <c r="K388" s="3"/>
      <c r="L388" s="3"/>
      <c r="M388" s="3"/>
    </row>
    <row r="389" spans="1:13" ht="26.25" hidden="1" customHeight="1">
      <c r="A389" s="126" t="s">
        <v>114</v>
      </c>
      <c r="B389" s="144">
        <v>924</v>
      </c>
      <c r="C389" s="143">
        <v>11</v>
      </c>
      <c r="D389" s="143" t="s">
        <v>126</v>
      </c>
      <c r="E389" s="142"/>
      <c r="F389" s="144"/>
      <c r="G389" s="106">
        <f>G390+G391</f>
        <v>0</v>
      </c>
      <c r="J389" s="3"/>
      <c r="K389" s="3"/>
      <c r="L389" s="3"/>
      <c r="M389" s="3"/>
    </row>
    <row r="390" spans="1:13" ht="78.75" hidden="1" customHeight="1">
      <c r="A390" s="126" t="s">
        <v>274</v>
      </c>
      <c r="B390" s="144">
        <v>924</v>
      </c>
      <c r="C390" s="143">
        <v>11</v>
      </c>
      <c r="D390" s="143" t="s">
        <v>126</v>
      </c>
      <c r="E390" s="142" t="s">
        <v>115</v>
      </c>
      <c r="F390" s="144">
        <v>400</v>
      </c>
      <c r="G390" s="106">
        <v>0</v>
      </c>
      <c r="J390" s="3"/>
      <c r="K390" s="3"/>
      <c r="L390" s="3"/>
      <c r="M390" s="3"/>
    </row>
    <row r="391" spans="1:13" ht="36" hidden="1" customHeight="1">
      <c r="A391" s="126" t="s">
        <v>275</v>
      </c>
      <c r="B391" s="144">
        <v>924</v>
      </c>
      <c r="C391" s="143">
        <v>11</v>
      </c>
      <c r="D391" s="143" t="s">
        <v>126</v>
      </c>
      <c r="E391" s="142" t="s">
        <v>276</v>
      </c>
      <c r="F391" s="144">
        <v>400</v>
      </c>
      <c r="G391" s="106">
        <v>0</v>
      </c>
      <c r="J391" s="3"/>
      <c r="K391" s="3"/>
      <c r="L391" s="3"/>
      <c r="M391" s="3"/>
    </row>
    <row r="392" spans="1:13" ht="0.75" hidden="1" customHeight="1">
      <c r="A392" s="47" t="s">
        <v>234</v>
      </c>
      <c r="B392" s="189">
        <v>924</v>
      </c>
      <c r="C392" s="196">
        <v>11</v>
      </c>
      <c r="D392" s="197"/>
      <c r="E392" s="189"/>
      <c r="F392" s="200"/>
      <c r="G392" s="52">
        <f>G393</f>
        <v>0</v>
      </c>
      <c r="J392" s="3"/>
      <c r="K392" s="3"/>
      <c r="L392" s="3"/>
      <c r="M392" s="3"/>
    </row>
    <row r="393" spans="1:13" ht="36" hidden="1" customHeight="1">
      <c r="A393" s="55" t="s">
        <v>114</v>
      </c>
      <c r="B393" s="200">
        <v>924</v>
      </c>
      <c r="C393" s="196">
        <v>11</v>
      </c>
      <c r="D393" s="196" t="s">
        <v>126</v>
      </c>
      <c r="E393" s="189"/>
      <c r="F393" s="200"/>
      <c r="G393" s="51">
        <f>G394</f>
        <v>0</v>
      </c>
      <c r="J393" s="3"/>
      <c r="K393" s="3"/>
      <c r="L393" s="3"/>
      <c r="M393" s="3"/>
    </row>
    <row r="394" spans="1:13" ht="36" hidden="1" customHeight="1">
      <c r="A394" s="56" t="s">
        <v>238</v>
      </c>
      <c r="B394" s="201">
        <v>924</v>
      </c>
      <c r="C394" s="202">
        <v>11</v>
      </c>
      <c r="D394" s="202" t="s">
        <v>126</v>
      </c>
      <c r="E394" s="189" t="s">
        <v>4</v>
      </c>
      <c r="F394" s="200"/>
      <c r="G394" s="52">
        <f>G395+G399</f>
        <v>0</v>
      </c>
      <c r="J394" s="3"/>
      <c r="K394" s="3"/>
      <c r="L394" s="3"/>
      <c r="M394" s="3"/>
    </row>
    <row r="395" spans="1:13" ht="36" hidden="1" customHeight="1">
      <c r="A395" s="47" t="s">
        <v>3</v>
      </c>
      <c r="B395" s="200">
        <v>924</v>
      </c>
      <c r="C395" s="196">
        <v>11</v>
      </c>
      <c r="D395" s="194" t="s">
        <v>126</v>
      </c>
      <c r="E395" s="203" t="s">
        <v>14</v>
      </c>
      <c r="F395" s="204"/>
      <c r="G395" s="106">
        <f>G397+G398</f>
        <v>0</v>
      </c>
      <c r="J395" s="3"/>
      <c r="K395" s="3"/>
      <c r="L395" s="3"/>
      <c r="M395" s="3"/>
    </row>
    <row r="396" spans="1:13" ht="36" hidden="1" customHeight="1">
      <c r="A396" s="175" t="s">
        <v>332</v>
      </c>
      <c r="B396" s="205">
        <v>924</v>
      </c>
      <c r="C396" s="206">
        <v>11</v>
      </c>
      <c r="D396" s="207" t="s">
        <v>126</v>
      </c>
      <c r="E396" s="208" t="s">
        <v>334</v>
      </c>
      <c r="F396" s="209">
        <v>400</v>
      </c>
      <c r="G396" s="77"/>
      <c r="J396" s="3"/>
      <c r="K396" s="3"/>
      <c r="L396" s="3"/>
      <c r="M396" s="3"/>
    </row>
    <row r="397" spans="1:13" ht="26.25" hidden="1" customHeight="1">
      <c r="A397" s="176"/>
      <c r="B397" s="210"/>
      <c r="C397" s="211"/>
      <c r="D397" s="212"/>
      <c r="E397" s="213"/>
      <c r="F397" s="214"/>
      <c r="G397" s="78">
        <v>0</v>
      </c>
      <c r="H397" s="4" t="s">
        <v>429</v>
      </c>
      <c r="J397" s="3"/>
      <c r="K397" s="3"/>
      <c r="L397" s="3"/>
      <c r="M397" s="3"/>
    </row>
    <row r="398" spans="1:13" ht="86.25" hidden="1" customHeight="1">
      <c r="A398" s="47" t="s">
        <v>333</v>
      </c>
      <c r="B398" s="192">
        <v>924</v>
      </c>
      <c r="C398" s="215">
        <v>11</v>
      </c>
      <c r="D398" s="190" t="s">
        <v>126</v>
      </c>
      <c r="E398" s="216" t="s">
        <v>334</v>
      </c>
      <c r="F398" s="217">
        <v>400</v>
      </c>
      <c r="G398" s="106">
        <v>0</v>
      </c>
      <c r="J398" s="3"/>
      <c r="K398" s="3"/>
      <c r="L398" s="3"/>
      <c r="M398" s="3"/>
    </row>
    <row r="399" spans="1:13" ht="46.5" hidden="1" customHeight="1">
      <c r="A399" s="63" t="s">
        <v>344</v>
      </c>
      <c r="B399" s="192">
        <v>924</v>
      </c>
      <c r="C399" s="215">
        <v>11</v>
      </c>
      <c r="D399" s="190" t="s">
        <v>126</v>
      </c>
      <c r="E399" s="216" t="s">
        <v>359</v>
      </c>
      <c r="F399" s="217"/>
      <c r="G399" s="106">
        <f>G400+G401</f>
        <v>0</v>
      </c>
      <c r="J399" s="3"/>
      <c r="K399" s="3"/>
      <c r="L399" s="3"/>
      <c r="M399" s="3"/>
    </row>
    <row r="400" spans="1:13" ht="56.25" hidden="1" customHeight="1">
      <c r="A400" s="63" t="s">
        <v>346</v>
      </c>
      <c r="B400" s="192">
        <v>924</v>
      </c>
      <c r="C400" s="215" t="s">
        <v>345</v>
      </c>
      <c r="D400" s="190" t="s">
        <v>126</v>
      </c>
      <c r="E400" s="216" t="s">
        <v>359</v>
      </c>
      <c r="F400" s="217">
        <v>400</v>
      </c>
      <c r="G400" s="106">
        <v>0</v>
      </c>
      <c r="J400" s="3"/>
      <c r="K400" s="3"/>
      <c r="L400" s="3"/>
      <c r="M400" s="3"/>
    </row>
    <row r="401" spans="1:13" ht="53.25" hidden="1" customHeight="1">
      <c r="A401" s="63" t="s">
        <v>347</v>
      </c>
      <c r="B401" s="192">
        <v>924</v>
      </c>
      <c r="C401" s="215" t="s">
        <v>345</v>
      </c>
      <c r="D401" s="190" t="s">
        <v>126</v>
      </c>
      <c r="E401" s="216" t="s">
        <v>359</v>
      </c>
      <c r="F401" s="217">
        <v>400</v>
      </c>
      <c r="G401" s="106">
        <v>0</v>
      </c>
      <c r="J401" s="3"/>
      <c r="K401" s="3"/>
      <c r="L401" s="3"/>
      <c r="M401" s="3"/>
    </row>
    <row r="402" spans="1:13" ht="47.25" customHeight="1">
      <c r="A402" s="173" t="s">
        <v>58</v>
      </c>
      <c r="B402" s="160">
        <v>927</v>
      </c>
      <c r="C402" s="168"/>
      <c r="D402" s="168"/>
      <c r="E402" s="165"/>
      <c r="F402" s="160"/>
      <c r="G402" s="134">
        <f>G404+G424+G439+G466+G469+G456+G461</f>
        <v>102370.97300000001</v>
      </c>
      <c r="H402" s="89"/>
      <c r="J402" s="3"/>
      <c r="K402" s="3"/>
      <c r="L402" s="3"/>
      <c r="M402" s="3"/>
    </row>
    <row r="403" spans="1:13" ht="9.75" customHeight="1">
      <c r="A403" s="174"/>
      <c r="B403" s="161"/>
      <c r="C403" s="169"/>
      <c r="D403" s="169"/>
      <c r="E403" s="166"/>
      <c r="F403" s="161"/>
      <c r="G403" s="135"/>
      <c r="H403" s="89"/>
      <c r="J403" s="3"/>
      <c r="K403" s="3"/>
      <c r="L403" s="3"/>
      <c r="M403" s="3"/>
    </row>
    <row r="404" spans="1:13" ht="15.75" customHeight="1">
      <c r="A404" s="59" t="s">
        <v>146</v>
      </c>
      <c r="B404" s="144">
        <v>927</v>
      </c>
      <c r="C404" s="143" t="s">
        <v>77</v>
      </c>
      <c r="D404" s="143"/>
      <c r="E404" s="142"/>
      <c r="F404" s="144"/>
      <c r="G404" s="106">
        <f>G405+G418+G422</f>
        <v>8970.4100000000017</v>
      </c>
      <c r="J404" s="3"/>
      <c r="K404" s="3"/>
      <c r="L404" s="3"/>
      <c r="M404" s="3"/>
    </row>
    <row r="405" spans="1:13" ht="54" customHeight="1">
      <c r="A405" s="126" t="s">
        <v>59</v>
      </c>
      <c r="B405" s="144">
        <v>927</v>
      </c>
      <c r="C405" s="143" t="s">
        <v>77</v>
      </c>
      <c r="D405" s="143" t="s">
        <v>128</v>
      </c>
      <c r="E405" s="142"/>
      <c r="F405" s="144"/>
      <c r="G405" s="106">
        <f>G406</f>
        <v>8970.4100000000017</v>
      </c>
      <c r="J405" s="3"/>
      <c r="K405" s="3"/>
      <c r="L405" s="3"/>
      <c r="M405" s="3"/>
    </row>
    <row r="406" spans="1:13" ht="97.5" customHeight="1">
      <c r="A406" s="126" t="s">
        <v>302</v>
      </c>
      <c r="B406" s="144">
        <v>927</v>
      </c>
      <c r="C406" s="143" t="s">
        <v>77</v>
      </c>
      <c r="D406" s="143" t="s">
        <v>128</v>
      </c>
      <c r="E406" s="142" t="s">
        <v>60</v>
      </c>
      <c r="F406" s="144"/>
      <c r="G406" s="106">
        <f>G407</f>
        <v>8970.4100000000017</v>
      </c>
      <c r="I406" s="69"/>
      <c r="J406" s="3"/>
      <c r="K406" s="3"/>
      <c r="L406" s="3"/>
      <c r="M406" s="3"/>
    </row>
    <row r="407" spans="1:13" ht="31.5">
      <c r="A407" s="126" t="s">
        <v>61</v>
      </c>
      <c r="B407" s="144">
        <v>927</v>
      </c>
      <c r="C407" s="143" t="s">
        <v>77</v>
      </c>
      <c r="D407" s="143" t="s">
        <v>128</v>
      </c>
      <c r="E407" s="142" t="s">
        <v>62</v>
      </c>
      <c r="F407" s="144"/>
      <c r="G407" s="106">
        <f>G408+G410+G412+G414+G415+G416+G417</f>
        <v>8970.4100000000017</v>
      </c>
      <c r="J407" s="3"/>
      <c r="K407" s="3"/>
      <c r="L407" s="3"/>
      <c r="M407" s="3"/>
    </row>
    <row r="408" spans="1:13" ht="31.5">
      <c r="A408" s="92" t="s">
        <v>226</v>
      </c>
      <c r="B408" s="157">
        <v>927</v>
      </c>
      <c r="C408" s="167" t="s">
        <v>77</v>
      </c>
      <c r="D408" s="167" t="s">
        <v>128</v>
      </c>
      <c r="E408" s="162" t="s">
        <v>63</v>
      </c>
      <c r="F408" s="157">
        <v>100</v>
      </c>
      <c r="G408" s="155">
        <v>6313.22</v>
      </c>
      <c r="J408" s="3"/>
      <c r="K408" s="31"/>
      <c r="L408" s="3"/>
      <c r="M408" s="3"/>
    </row>
    <row r="409" spans="1:13" ht="81" customHeight="1">
      <c r="A409" s="125" t="s">
        <v>227</v>
      </c>
      <c r="B409" s="157"/>
      <c r="C409" s="167"/>
      <c r="D409" s="167"/>
      <c r="E409" s="162"/>
      <c r="F409" s="157"/>
      <c r="G409" s="156"/>
      <c r="J409" s="3"/>
      <c r="K409" s="3"/>
      <c r="L409" s="3"/>
      <c r="M409" s="3"/>
    </row>
    <row r="410" spans="1:13" ht="31.5">
      <c r="A410" s="92" t="s">
        <v>226</v>
      </c>
      <c r="B410" s="157">
        <v>927</v>
      </c>
      <c r="C410" s="167" t="s">
        <v>77</v>
      </c>
      <c r="D410" s="167" t="s">
        <v>128</v>
      </c>
      <c r="E410" s="162" t="s">
        <v>63</v>
      </c>
      <c r="F410" s="157">
        <v>200</v>
      </c>
      <c r="G410" s="155">
        <v>1748.66</v>
      </c>
      <c r="J410" s="3"/>
      <c r="K410" s="3"/>
      <c r="L410" s="3"/>
      <c r="M410" s="3"/>
    </row>
    <row r="411" spans="1:13" ht="35.25" customHeight="1">
      <c r="A411" s="125" t="s">
        <v>229</v>
      </c>
      <c r="B411" s="157"/>
      <c r="C411" s="167"/>
      <c r="D411" s="167"/>
      <c r="E411" s="162"/>
      <c r="F411" s="157"/>
      <c r="G411" s="156"/>
      <c r="J411" s="3"/>
      <c r="K411" s="3"/>
      <c r="L411" s="3"/>
      <c r="M411" s="3"/>
    </row>
    <row r="412" spans="1:13" ht="31.5">
      <c r="A412" s="92" t="s">
        <v>226</v>
      </c>
      <c r="B412" s="157">
        <v>927</v>
      </c>
      <c r="C412" s="167" t="s">
        <v>77</v>
      </c>
      <c r="D412" s="167" t="s">
        <v>128</v>
      </c>
      <c r="E412" s="162" t="s">
        <v>63</v>
      </c>
      <c r="F412" s="157">
        <v>800</v>
      </c>
      <c r="G412" s="153">
        <v>1.51</v>
      </c>
      <c r="J412" s="3"/>
      <c r="K412" s="3"/>
      <c r="L412" s="3"/>
      <c r="M412" s="3"/>
    </row>
    <row r="413" spans="1:13" ht="15" customHeight="1">
      <c r="A413" s="125" t="s">
        <v>230</v>
      </c>
      <c r="B413" s="157"/>
      <c r="C413" s="167"/>
      <c r="D413" s="167"/>
      <c r="E413" s="162"/>
      <c r="F413" s="157"/>
      <c r="G413" s="154"/>
      <c r="J413" s="3"/>
      <c r="K413" s="3"/>
      <c r="L413" s="3"/>
      <c r="M413" s="3"/>
    </row>
    <row r="414" spans="1:13" ht="81.75" customHeight="1">
      <c r="A414" s="92" t="s">
        <v>457</v>
      </c>
      <c r="B414" s="144">
        <v>927</v>
      </c>
      <c r="C414" s="143" t="s">
        <v>77</v>
      </c>
      <c r="D414" s="143" t="s">
        <v>128</v>
      </c>
      <c r="E414" s="142" t="s">
        <v>411</v>
      </c>
      <c r="F414" s="144">
        <v>200</v>
      </c>
      <c r="G414" s="106">
        <v>174.04</v>
      </c>
      <c r="J414" s="3"/>
      <c r="K414" s="3"/>
      <c r="L414" s="3"/>
      <c r="M414" s="3"/>
    </row>
    <row r="415" spans="1:13" ht="165" customHeight="1">
      <c r="A415" s="125" t="s">
        <v>545</v>
      </c>
      <c r="B415" s="144">
        <v>927</v>
      </c>
      <c r="C415" s="143" t="s">
        <v>77</v>
      </c>
      <c r="D415" s="143" t="s">
        <v>128</v>
      </c>
      <c r="E415" s="142" t="s">
        <v>565</v>
      </c>
      <c r="F415" s="144">
        <v>100</v>
      </c>
      <c r="G415" s="106">
        <v>181.19</v>
      </c>
      <c r="J415" s="3"/>
      <c r="K415" s="3"/>
      <c r="L415" s="3"/>
      <c r="M415" s="3"/>
    </row>
    <row r="416" spans="1:13" ht="123" customHeight="1">
      <c r="A416" s="92" t="s">
        <v>577</v>
      </c>
      <c r="B416" s="144">
        <v>927</v>
      </c>
      <c r="C416" s="143" t="s">
        <v>77</v>
      </c>
      <c r="D416" s="143" t="s">
        <v>128</v>
      </c>
      <c r="E416" s="142" t="s">
        <v>579</v>
      </c>
      <c r="F416" s="144">
        <v>100</v>
      </c>
      <c r="G416" s="106">
        <v>487.84</v>
      </c>
      <c r="J416" s="3"/>
      <c r="K416" s="3"/>
      <c r="L416" s="3"/>
      <c r="M416" s="3"/>
    </row>
    <row r="417" spans="1:13" ht="60.75" customHeight="1">
      <c r="A417" s="92" t="s">
        <v>578</v>
      </c>
      <c r="B417" s="144">
        <v>927</v>
      </c>
      <c r="C417" s="143" t="s">
        <v>77</v>
      </c>
      <c r="D417" s="143" t="s">
        <v>128</v>
      </c>
      <c r="E417" s="142" t="s">
        <v>579</v>
      </c>
      <c r="F417" s="144">
        <v>200</v>
      </c>
      <c r="G417" s="106">
        <v>63.95</v>
      </c>
      <c r="J417" s="3"/>
      <c r="K417" s="3"/>
      <c r="L417" s="3"/>
      <c r="M417" s="3"/>
    </row>
    <row r="418" spans="1:13" hidden="1">
      <c r="A418" s="126" t="s">
        <v>64</v>
      </c>
      <c r="B418" s="144">
        <v>927</v>
      </c>
      <c r="C418" s="143" t="s">
        <v>77</v>
      </c>
      <c r="D418" s="143">
        <v>11</v>
      </c>
      <c r="E418" s="142"/>
      <c r="F418" s="144"/>
      <c r="G418" s="106">
        <f>G419</f>
        <v>0</v>
      </c>
      <c r="J418" s="3"/>
      <c r="K418" s="3"/>
      <c r="L418" s="3"/>
      <c r="M418" s="3"/>
    </row>
    <row r="419" spans="1:13" ht="145.5" hidden="1" customHeight="1">
      <c r="A419" s="126" t="s">
        <v>302</v>
      </c>
      <c r="B419" s="144">
        <v>927</v>
      </c>
      <c r="C419" s="143" t="s">
        <v>77</v>
      </c>
      <c r="D419" s="143">
        <v>11</v>
      </c>
      <c r="E419" s="142" t="s">
        <v>60</v>
      </c>
      <c r="F419" s="144"/>
      <c r="G419" s="106">
        <f>G420</f>
        <v>0</v>
      </c>
      <c r="J419" s="3"/>
      <c r="K419" s="3"/>
      <c r="L419" s="3"/>
      <c r="M419" s="3"/>
    </row>
    <row r="420" spans="1:13" ht="47.25" hidden="1">
      <c r="A420" s="126" t="s">
        <v>65</v>
      </c>
      <c r="B420" s="144">
        <v>927</v>
      </c>
      <c r="C420" s="143" t="s">
        <v>77</v>
      </c>
      <c r="D420" s="143">
        <v>11</v>
      </c>
      <c r="E420" s="142" t="s">
        <v>66</v>
      </c>
      <c r="F420" s="144"/>
      <c r="G420" s="106">
        <f t="shared" ref="G420" si="6">G421</f>
        <v>0</v>
      </c>
      <c r="J420" s="3"/>
      <c r="K420" s="3"/>
      <c r="L420" s="3"/>
      <c r="M420" s="3"/>
    </row>
    <row r="421" spans="1:13" ht="123" hidden="1" customHeight="1">
      <c r="A421" s="126" t="s">
        <v>67</v>
      </c>
      <c r="B421" s="144">
        <v>927</v>
      </c>
      <c r="C421" s="143" t="s">
        <v>77</v>
      </c>
      <c r="D421" s="143">
        <v>11</v>
      </c>
      <c r="E421" s="142" t="s">
        <v>68</v>
      </c>
      <c r="F421" s="144">
        <v>800</v>
      </c>
      <c r="G421" s="106">
        <v>0</v>
      </c>
      <c r="J421" s="3"/>
      <c r="K421" s="3"/>
      <c r="L421" s="3"/>
      <c r="M421" s="3"/>
    </row>
    <row r="422" spans="1:13" hidden="1">
      <c r="A422" s="126" t="s">
        <v>122</v>
      </c>
      <c r="B422" s="144">
        <v>927</v>
      </c>
      <c r="C422" s="143" t="s">
        <v>77</v>
      </c>
      <c r="D422" s="143" t="s">
        <v>123</v>
      </c>
      <c r="E422" s="142"/>
      <c r="F422" s="144"/>
      <c r="G422" s="106">
        <f>G423</f>
        <v>0</v>
      </c>
      <c r="J422" s="3"/>
      <c r="K422" s="3"/>
      <c r="L422" s="3"/>
      <c r="M422" s="3"/>
    </row>
    <row r="423" spans="1:13" ht="78" hidden="1" customHeight="1">
      <c r="A423" s="126" t="s">
        <v>372</v>
      </c>
      <c r="B423" s="144">
        <v>927</v>
      </c>
      <c r="C423" s="143" t="s">
        <v>77</v>
      </c>
      <c r="D423" s="143" t="s">
        <v>123</v>
      </c>
      <c r="E423" s="142" t="s">
        <v>42</v>
      </c>
      <c r="F423" s="144">
        <v>800</v>
      </c>
      <c r="G423" s="106">
        <v>0</v>
      </c>
      <c r="J423" s="3"/>
      <c r="K423" s="3"/>
      <c r="L423" s="3"/>
      <c r="M423" s="3"/>
    </row>
    <row r="424" spans="1:13" ht="32.25" customHeight="1">
      <c r="A424" s="126" t="s">
        <v>69</v>
      </c>
      <c r="B424" s="144">
        <v>927</v>
      </c>
      <c r="C424" s="143" t="s">
        <v>124</v>
      </c>
      <c r="D424" s="143"/>
      <c r="E424" s="142"/>
      <c r="F424" s="144"/>
      <c r="G424" s="106">
        <f>G434+G427+G425</f>
        <v>207.91</v>
      </c>
      <c r="J424" s="3"/>
      <c r="K424" s="3"/>
      <c r="L424" s="3"/>
      <c r="M424" s="3"/>
    </row>
    <row r="425" spans="1:13" ht="32.25" customHeight="1">
      <c r="A425" s="126" t="s">
        <v>349</v>
      </c>
      <c r="B425" s="144">
        <v>927</v>
      </c>
      <c r="C425" s="143" t="s">
        <v>124</v>
      </c>
      <c r="D425" s="143" t="s">
        <v>77</v>
      </c>
      <c r="E425" s="142"/>
      <c r="F425" s="144"/>
      <c r="G425" s="106">
        <f>G426</f>
        <v>182.91</v>
      </c>
      <c r="J425" s="3"/>
      <c r="K425" s="3"/>
      <c r="L425" s="3"/>
      <c r="M425" s="3"/>
    </row>
    <row r="426" spans="1:13" ht="51.75" customHeight="1">
      <c r="A426" s="126" t="s">
        <v>439</v>
      </c>
      <c r="B426" s="144">
        <v>927</v>
      </c>
      <c r="C426" s="143" t="s">
        <v>124</v>
      </c>
      <c r="D426" s="143" t="s">
        <v>77</v>
      </c>
      <c r="E426" s="142" t="s">
        <v>74</v>
      </c>
      <c r="F426" s="144">
        <v>500</v>
      </c>
      <c r="G426" s="107">
        <v>182.91</v>
      </c>
      <c r="J426" s="3"/>
      <c r="K426" s="3"/>
      <c r="L426" s="3"/>
      <c r="M426" s="3"/>
    </row>
    <row r="427" spans="1:13" ht="0.75" customHeight="1">
      <c r="A427" s="126" t="s">
        <v>277</v>
      </c>
      <c r="B427" s="144">
        <v>927</v>
      </c>
      <c r="C427" s="143" t="s">
        <v>124</v>
      </c>
      <c r="D427" s="143" t="s">
        <v>125</v>
      </c>
      <c r="E427" s="142"/>
      <c r="F427" s="144"/>
      <c r="G427" s="106">
        <f>G428+G429+G430+G431</f>
        <v>0</v>
      </c>
      <c r="J427" s="3"/>
      <c r="K427" s="3"/>
      <c r="L427" s="3"/>
      <c r="M427" s="3"/>
    </row>
    <row r="428" spans="1:13" ht="78.75" hidden="1" customHeight="1">
      <c r="A428" s="126" t="s">
        <v>278</v>
      </c>
      <c r="B428" s="144">
        <v>927</v>
      </c>
      <c r="C428" s="143" t="s">
        <v>124</v>
      </c>
      <c r="D428" s="143" t="s">
        <v>125</v>
      </c>
      <c r="E428" s="142" t="s">
        <v>279</v>
      </c>
      <c r="F428" s="144">
        <v>500</v>
      </c>
      <c r="G428" s="106">
        <v>0</v>
      </c>
      <c r="J428" s="3"/>
      <c r="K428" s="3"/>
      <c r="L428" s="3"/>
      <c r="M428" s="3"/>
    </row>
    <row r="429" spans="1:13" ht="82.5" hidden="1" customHeight="1">
      <c r="A429" s="19" t="s">
        <v>441</v>
      </c>
      <c r="B429" s="144">
        <v>927</v>
      </c>
      <c r="C429" s="143" t="s">
        <v>124</v>
      </c>
      <c r="D429" s="143" t="s">
        <v>125</v>
      </c>
      <c r="E429" s="142" t="s">
        <v>41</v>
      </c>
      <c r="F429" s="144">
        <v>500</v>
      </c>
      <c r="G429" s="106"/>
      <c r="J429" s="3"/>
      <c r="K429" s="3"/>
      <c r="L429" s="3"/>
      <c r="M429" s="3"/>
    </row>
    <row r="430" spans="1:13" ht="110.25" hidden="1" customHeight="1">
      <c r="A430" s="47" t="s">
        <v>514</v>
      </c>
      <c r="B430" s="144">
        <v>927</v>
      </c>
      <c r="C430" s="143" t="s">
        <v>124</v>
      </c>
      <c r="D430" s="143" t="s">
        <v>125</v>
      </c>
      <c r="E430" s="142" t="s">
        <v>337</v>
      </c>
      <c r="F430" s="144">
        <v>500</v>
      </c>
      <c r="G430" s="106"/>
      <c r="J430" s="3"/>
      <c r="K430" s="3"/>
      <c r="L430" s="3"/>
      <c r="M430" s="3"/>
    </row>
    <row r="431" spans="1:13" ht="96.75" hidden="1" customHeight="1">
      <c r="A431" s="47" t="s">
        <v>440</v>
      </c>
      <c r="B431" s="144">
        <v>927</v>
      </c>
      <c r="C431" s="143" t="s">
        <v>124</v>
      </c>
      <c r="D431" s="143" t="s">
        <v>125</v>
      </c>
      <c r="E431" s="142" t="s">
        <v>365</v>
      </c>
      <c r="F431" s="144">
        <v>500</v>
      </c>
      <c r="G431" s="106"/>
      <c r="J431" s="3"/>
      <c r="K431" s="3"/>
      <c r="L431" s="3"/>
      <c r="M431" s="3"/>
    </row>
    <row r="432" spans="1:13" ht="1.5" hidden="1" customHeight="1">
      <c r="A432" s="47" t="s">
        <v>362</v>
      </c>
      <c r="B432" s="144">
        <v>927</v>
      </c>
      <c r="C432" s="143" t="s">
        <v>124</v>
      </c>
      <c r="D432" s="143" t="s">
        <v>125</v>
      </c>
      <c r="E432" s="142"/>
      <c r="F432" s="144">
        <v>500</v>
      </c>
      <c r="G432" s="106"/>
      <c r="J432" s="3"/>
      <c r="K432" s="3"/>
      <c r="L432" s="3"/>
      <c r="M432" s="3"/>
    </row>
    <row r="433" spans="1:13" ht="31.5">
      <c r="A433" s="126" t="s">
        <v>70</v>
      </c>
      <c r="B433" s="144">
        <v>927</v>
      </c>
      <c r="C433" s="143" t="s">
        <v>124</v>
      </c>
      <c r="D433" s="143">
        <v>12</v>
      </c>
      <c r="E433" s="142"/>
      <c r="F433" s="144"/>
      <c r="G433" s="106">
        <f>G434</f>
        <v>25</v>
      </c>
      <c r="J433" s="3"/>
      <c r="K433" s="3"/>
      <c r="L433" s="3"/>
      <c r="M433" s="3"/>
    </row>
    <row r="434" spans="1:13" ht="101.25" customHeight="1">
      <c r="A434" s="126" t="s">
        <v>302</v>
      </c>
      <c r="B434" s="144">
        <v>927</v>
      </c>
      <c r="C434" s="143" t="s">
        <v>124</v>
      </c>
      <c r="D434" s="143">
        <v>12</v>
      </c>
      <c r="E434" s="142" t="s">
        <v>60</v>
      </c>
      <c r="F434" s="144"/>
      <c r="G434" s="106">
        <f>G435</f>
        <v>25</v>
      </c>
      <c r="J434" s="3"/>
      <c r="K434" s="3"/>
      <c r="L434" s="3"/>
      <c r="M434" s="3"/>
    </row>
    <row r="435" spans="1:13" ht="78.75">
      <c r="A435" s="126" t="s">
        <v>71</v>
      </c>
      <c r="B435" s="144">
        <v>927</v>
      </c>
      <c r="C435" s="143" t="s">
        <v>124</v>
      </c>
      <c r="D435" s="143">
        <v>12</v>
      </c>
      <c r="E435" s="142" t="s">
        <v>72</v>
      </c>
      <c r="F435" s="144"/>
      <c r="G435" s="106">
        <f>G436+G437+G438</f>
        <v>25</v>
      </c>
      <c r="J435" s="3"/>
      <c r="K435" s="3"/>
      <c r="L435" s="3"/>
      <c r="M435" s="3"/>
    </row>
    <row r="436" spans="1:13" ht="0.75" hidden="1" customHeight="1">
      <c r="A436" s="126" t="s">
        <v>73</v>
      </c>
      <c r="B436" s="144">
        <v>927</v>
      </c>
      <c r="C436" s="143" t="s">
        <v>124</v>
      </c>
      <c r="D436" s="143">
        <v>12</v>
      </c>
      <c r="E436" s="142" t="s">
        <v>74</v>
      </c>
      <c r="F436" s="144">
        <v>500</v>
      </c>
      <c r="G436" s="106"/>
      <c r="J436" s="3"/>
      <c r="K436" s="3"/>
      <c r="L436" s="3"/>
      <c r="M436" s="3"/>
    </row>
    <row r="437" spans="1:13" ht="69" hidden="1" customHeight="1">
      <c r="A437" s="126" t="s">
        <v>386</v>
      </c>
      <c r="B437" s="144">
        <v>927</v>
      </c>
      <c r="C437" s="143" t="s">
        <v>124</v>
      </c>
      <c r="D437" s="143">
        <v>12</v>
      </c>
      <c r="E437" s="142" t="s">
        <v>350</v>
      </c>
      <c r="F437" s="144">
        <v>500</v>
      </c>
      <c r="G437" s="106"/>
      <c r="J437" s="3"/>
      <c r="K437" s="3"/>
      <c r="L437" s="3"/>
      <c r="M437" s="3"/>
    </row>
    <row r="438" spans="1:13" ht="75.75" customHeight="1">
      <c r="A438" s="30" t="s">
        <v>442</v>
      </c>
      <c r="B438" s="144">
        <v>927</v>
      </c>
      <c r="C438" s="143" t="s">
        <v>124</v>
      </c>
      <c r="D438" s="143" t="s">
        <v>287</v>
      </c>
      <c r="E438" s="142" t="s">
        <v>286</v>
      </c>
      <c r="F438" s="144">
        <v>500</v>
      </c>
      <c r="G438" s="106">
        <v>25</v>
      </c>
      <c r="J438" s="3"/>
      <c r="K438" s="3"/>
      <c r="L438" s="3"/>
      <c r="M438" s="3"/>
    </row>
    <row r="439" spans="1:13" ht="32.25" customHeight="1">
      <c r="A439" s="126" t="s">
        <v>351</v>
      </c>
      <c r="B439" s="144">
        <v>927</v>
      </c>
      <c r="C439" s="143" t="s">
        <v>126</v>
      </c>
      <c r="D439" s="143"/>
      <c r="E439" s="142"/>
      <c r="F439" s="144"/>
      <c r="G439" s="106">
        <f>G447+G440+G452</f>
        <v>64855.55</v>
      </c>
      <c r="J439" s="3"/>
      <c r="K439" s="3"/>
      <c r="L439" s="3"/>
      <c r="M439" s="3"/>
    </row>
    <row r="440" spans="1:13" ht="30" customHeight="1">
      <c r="A440" s="126" t="s">
        <v>319</v>
      </c>
      <c r="B440" s="144">
        <v>927</v>
      </c>
      <c r="C440" s="143" t="s">
        <v>126</v>
      </c>
      <c r="D440" s="143" t="s">
        <v>130</v>
      </c>
      <c r="E440" s="142"/>
      <c r="F440" s="144"/>
      <c r="G440" s="106">
        <f>G441</f>
        <v>45010</v>
      </c>
      <c r="J440" s="3"/>
      <c r="K440" s="3"/>
      <c r="L440" s="3"/>
      <c r="M440" s="3"/>
    </row>
    <row r="441" spans="1:13" ht="76.5" customHeight="1">
      <c r="A441" s="126" t="s">
        <v>302</v>
      </c>
      <c r="B441" s="144">
        <v>927</v>
      </c>
      <c r="C441" s="143" t="s">
        <v>126</v>
      </c>
      <c r="D441" s="143" t="s">
        <v>130</v>
      </c>
      <c r="E441" s="142" t="s">
        <v>60</v>
      </c>
      <c r="F441" s="144"/>
      <c r="G441" s="106">
        <f>G442</f>
        <v>45010</v>
      </c>
      <c r="J441" s="3"/>
      <c r="K441" s="3"/>
      <c r="L441" s="3"/>
      <c r="M441" s="3"/>
    </row>
    <row r="442" spans="1:13" ht="44.25" customHeight="1">
      <c r="A442" s="126" t="s">
        <v>280</v>
      </c>
      <c r="B442" s="144">
        <v>927</v>
      </c>
      <c r="C442" s="143" t="s">
        <v>126</v>
      </c>
      <c r="D442" s="143" t="s">
        <v>130</v>
      </c>
      <c r="E442" s="142" t="s">
        <v>72</v>
      </c>
      <c r="F442" s="144"/>
      <c r="G442" s="106">
        <f>G443+G446+G444+G445</f>
        <v>45010</v>
      </c>
      <c r="J442" s="3"/>
      <c r="K442" s="3"/>
      <c r="L442" s="3"/>
      <c r="M442" s="3"/>
    </row>
    <row r="443" spans="1:13" ht="81" hidden="1" customHeight="1">
      <c r="A443" s="126" t="s">
        <v>480</v>
      </c>
      <c r="B443" s="144">
        <v>927</v>
      </c>
      <c r="C443" s="143" t="s">
        <v>126</v>
      </c>
      <c r="D443" s="143" t="s">
        <v>130</v>
      </c>
      <c r="E443" s="142" t="s">
        <v>352</v>
      </c>
      <c r="F443" s="144">
        <v>200</v>
      </c>
      <c r="G443" s="106">
        <v>0</v>
      </c>
      <c r="J443" s="3"/>
      <c r="K443" s="3"/>
      <c r="L443" s="3"/>
      <c r="M443" s="3"/>
    </row>
    <row r="444" spans="1:13" ht="71.25" hidden="1" customHeight="1">
      <c r="A444" s="126" t="s">
        <v>503</v>
      </c>
      <c r="B444" s="144">
        <v>927</v>
      </c>
      <c r="C444" s="143" t="s">
        <v>126</v>
      </c>
      <c r="D444" s="143" t="s">
        <v>130</v>
      </c>
      <c r="E444" s="142" t="s">
        <v>352</v>
      </c>
      <c r="F444" s="144">
        <v>500</v>
      </c>
      <c r="G444" s="106">
        <v>0</v>
      </c>
      <c r="J444" s="3"/>
      <c r="K444" s="3"/>
      <c r="L444" s="3"/>
      <c r="M444" s="3"/>
    </row>
    <row r="445" spans="1:13" ht="94.5" hidden="1" customHeight="1">
      <c r="A445" s="126" t="s">
        <v>504</v>
      </c>
      <c r="B445" s="144">
        <v>927</v>
      </c>
      <c r="C445" s="143" t="s">
        <v>126</v>
      </c>
      <c r="D445" s="143" t="s">
        <v>130</v>
      </c>
      <c r="E445" s="142" t="s">
        <v>460</v>
      </c>
      <c r="F445" s="144">
        <v>500</v>
      </c>
      <c r="G445" s="106">
        <v>0</v>
      </c>
      <c r="J445" s="3"/>
      <c r="K445" s="3"/>
      <c r="L445" s="3"/>
      <c r="M445" s="3"/>
    </row>
    <row r="446" spans="1:13" ht="60" customHeight="1">
      <c r="A446" s="126" t="s">
        <v>484</v>
      </c>
      <c r="B446" s="144">
        <v>927</v>
      </c>
      <c r="C446" s="143" t="s">
        <v>126</v>
      </c>
      <c r="D446" s="143" t="s">
        <v>130</v>
      </c>
      <c r="E446" s="142" t="s">
        <v>488</v>
      </c>
      <c r="F446" s="144">
        <v>500</v>
      </c>
      <c r="G446" s="106">
        <v>45010</v>
      </c>
      <c r="J446" s="3"/>
      <c r="K446" s="3"/>
      <c r="L446" s="3"/>
      <c r="M446" s="3"/>
    </row>
    <row r="447" spans="1:13" ht="18.75" customHeight="1">
      <c r="A447" s="126" t="s">
        <v>116</v>
      </c>
      <c r="B447" s="144">
        <v>927</v>
      </c>
      <c r="C447" s="143" t="s">
        <v>126</v>
      </c>
      <c r="D447" s="143" t="s">
        <v>78</v>
      </c>
      <c r="E447" s="142"/>
      <c r="F447" s="144"/>
      <c r="G447" s="106">
        <f>G448</f>
        <v>781.96</v>
      </c>
      <c r="J447" s="3"/>
      <c r="K447" s="3"/>
      <c r="L447" s="3"/>
      <c r="M447" s="3"/>
    </row>
    <row r="448" spans="1:13" ht="18.75" customHeight="1">
      <c r="A448" s="126" t="s">
        <v>302</v>
      </c>
      <c r="B448" s="144">
        <v>927</v>
      </c>
      <c r="C448" s="143" t="s">
        <v>126</v>
      </c>
      <c r="D448" s="143" t="s">
        <v>78</v>
      </c>
      <c r="E448" s="142" t="s">
        <v>60</v>
      </c>
      <c r="F448" s="144"/>
      <c r="G448" s="106">
        <f>G449</f>
        <v>781.96</v>
      </c>
      <c r="J448" s="3"/>
      <c r="K448" s="3"/>
      <c r="L448" s="3"/>
      <c r="M448" s="3"/>
    </row>
    <row r="449" spans="1:15" ht="18.75" customHeight="1">
      <c r="A449" s="126" t="s">
        <v>280</v>
      </c>
      <c r="B449" s="144">
        <v>927</v>
      </c>
      <c r="C449" s="143" t="s">
        <v>126</v>
      </c>
      <c r="D449" s="143" t="s">
        <v>78</v>
      </c>
      <c r="E449" s="142" t="s">
        <v>72</v>
      </c>
      <c r="F449" s="144"/>
      <c r="G449" s="106">
        <f>G450</f>
        <v>781.96</v>
      </c>
      <c r="J449" s="3"/>
      <c r="K449" s="3"/>
      <c r="L449" s="3"/>
      <c r="M449" s="3"/>
    </row>
    <row r="450" spans="1:15" ht="54" customHeight="1">
      <c r="A450" s="126" t="s">
        <v>481</v>
      </c>
      <c r="B450" s="144">
        <v>927</v>
      </c>
      <c r="C450" s="143" t="s">
        <v>126</v>
      </c>
      <c r="D450" s="143" t="s">
        <v>78</v>
      </c>
      <c r="E450" s="142" t="s">
        <v>353</v>
      </c>
      <c r="F450" s="144">
        <v>500</v>
      </c>
      <c r="G450" s="102">
        <v>781.96</v>
      </c>
      <c r="J450" s="3"/>
      <c r="K450" s="3"/>
      <c r="L450" s="3"/>
      <c r="M450" s="3"/>
    </row>
    <row r="451" spans="1:15" ht="9" hidden="1" customHeight="1">
      <c r="A451" s="126" t="s">
        <v>364</v>
      </c>
      <c r="B451" s="144">
        <v>927</v>
      </c>
      <c r="C451" s="143" t="s">
        <v>126</v>
      </c>
      <c r="D451" s="143" t="s">
        <v>78</v>
      </c>
      <c r="E451" s="142" t="s">
        <v>363</v>
      </c>
      <c r="F451" s="144">
        <v>500</v>
      </c>
      <c r="G451" s="106">
        <v>0</v>
      </c>
      <c r="J451" s="3"/>
      <c r="K451" s="3"/>
      <c r="L451" s="3"/>
      <c r="M451" s="3"/>
    </row>
    <row r="452" spans="1:15" ht="32.25" customHeight="1">
      <c r="A452" s="126" t="s">
        <v>281</v>
      </c>
      <c r="B452" s="144">
        <v>927</v>
      </c>
      <c r="C452" s="143" t="s">
        <v>126</v>
      </c>
      <c r="D452" s="143" t="s">
        <v>126</v>
      </c>
      <c r="E452" s="142"/>
      <c r="F452" s="144"/>
      <c r="G452" s="106">
        <f>G453</f>
        <v>19063.59</v>
      </c>
      <c r="J452" s="3"/>
      <c r="K452" s="3"/>
      <c r="L452" s="3"/>
      <c r="M452" s="3"/>
    </row>
    <row r="453" spans="1:15" ht="99.75" customHeight="1">
      <c r="A453" s="126" t="s">
        <v>282</v>
      </c>
      <c r="B453" s="144">
        <v>927</v>
      </c>
      <c r="C453" s="143" t="s">
        <v>126</v>
      </c>
      <c r="D453" s="143" t="s">
        <v>126</v>
      </c>
      <c r="E453" s="142" t="s">
        <v>60</v>
      </c>
      <c r="F453" s="144"/>
      <c r="G453" s="106">
        <f>G454</f>
        <v>19063.59</v>
      </c>
      <c r="J453" s="3"/>
      <c r="K453" s="3"/>
      <c r="L453" s="3"/>
      <c r="M453" s="3"/>
    </row>
    <row r="454" spans="1:15" ht="90" customHeight="1">
      <c r="A454" s="126" t="s">
        <v>280</v>
      </c>
      <c r="B454" s="144">
        <v>927</v>
      </c>
      <c r="C454" s="143" t="s">
        <v>126</v>
      </c>
      <c r="D454" s="143" t="s">
        <v>126</v>
      </c>
      <c r="E454" s="142" t="s">
        <v>72</v>
      </c>
      <c r="F454" s="144"/>
      <c r="G454" s="106">
        <f>G455</f>
        <v>19063.59</v>
      </c>
      <c r="J454" s="3"/>
      <c r="K454" s="3"/>
      <c r="L454" s="3"/>
      <c r="M454" s="3"/>
    </row>
    <row r="455" spans="1:15" ht="75" customHeight="1">
      <c r="A455" s="126" t="s">
        <v>542</v>
      </c>
      <c r="B455" s="144">
        <v>927</v>
      </c>
      <c r="C455" s="143" t="s">
        <v>126</v>
      </c>
      <c r="D455" s="143" t="s">
        <v>126</v>
      </c>
      <c r="E455" s="142" t="s">
        <v>397</v>
      </c>
      <c r="F455" s="144">
        <v>500</v>
      </c>
      <c r="G455" s="106">
        <v>19063.59</v>
      </c>
      <c r="J455" s="3"/>
      <c r="K455" s="3"/>
      <c r="L455" s="3"/>
      <c r="M455" s="3"/>
    </row>
    <row r="456" spans="1:15" ht="30" hidden="1" customHeight="1">
      <c r="A456" s="126" t="s">
        <v>354</v>
      </c>
      <c r="B456" s="144">
        <v>927</v>
      </c>
      <c r="C456" s="143" t="s">
        <v>127</v>
      </c>
      <c r="D456" s="143"/>
      <c r="E456" s="142"/>
      <c r="F456" s="144"/>
      <c r="G456" s="106">
        <f>G457</f>
        <v>0</v>
      </c>
      <c r="J456" s="3"/>
      <c r="K456" s="3"/>
      <c r="L456" s="3"/>
      <c r="M456" s="3"/>
    </row>
    <row r="457" spans="1:15" ht="29.25" hidden="1" customHeight="1">
      <c r="A457" s="19" t="s">
        <v>355</v>
      </c>
      <c r="B457" s="144">
        <v>927</v>
      </c>
      <c r="C457" s="143" t="s">
        <v>127</v>
      </c>
      <c r="D457" s="143" t="s">
        <v>77</v>
      </c>
      <c r="E457" s="142"/>
      <c r="F457" s="144"/>
      <c r="G457" s="106">
        <f>G458</f>
        <v>0</v>
      </c>
      <c r="J457" s="3"/>
      <c r="K457" s="3"/>
      <c r="L457" s="3"/>
      <c r="M457" s="3"/>
    </row>
    <row r="458" spans="1:15" ht="127.5" hidden="1" customHeight="1">
      <c r="A458" s="126" t="s">
        <v>282</v>
      </c>
      <c r="B458" s="144">
        <v>927</v>
      </c>
      <c r="C458" s="143" t="s">
        <v>127</v>
      </c>
      <c r="D458" s="143" t="s">
        <v>77</v>
      </c>
      <c r="E458" s="142" t="s">
        <v>60</v>
      </c>
      <c r="F458" s="144"/>
      <c r="G458" s="106">
        <f>G459</f>
        <v>0</v>
      </c>
      <c r="J458" s="3"/>
      <c r="K458" s="3"/>
      <c r="L458" s="3"/>
      <c r="M458" s="3"/>
    </row>
    <row r="459" spans="1:15" ht="131.25" hidden="1" customHeight="1">
      <c r="A459" s="126" t="s">
        <v>71</v>
      </c>
      <c r="B459" s="144">
        <v>927</v>
      </c>
      <c r="C459" s="143" t="s">
        <v>127</v>
      </c>
      <c r="D459" s="143" t="s">
        <v>77</v>
      </c>
      <c r="E459" s="142" t="s">
        <v>72</v>
      </c>
      <c r="F459" s="144"/>
      <c r="G459" s="106">
        <f>G460</f>
        <v>0</v>
      </c>
      <c r="J459" s="3"/>
      <c r="K459" s="3"/>
      <c r="L459" s="3"/>
      <c r="M459" s="3"/>
      <c r="O459" s="105"/>
    </row>
    <row r="460" spans="1:15" ht="106.5" hidden="1" customHeight="1">
      <c r="A460" s="126" t="s">
        <v>562</v>
      </c>
      <c r="B460" s="144">
        <v>927</v>
      </c>
      <c r="C460" s="143" t="s">
        <v>127</v>
      </c>
      <c r="D460" s="143" t="s">
        <v>77</v>
      </c>
      <c r="E460" s="142" t="s">
        <v>397</v>
      </c>
      <c r="F460" s="144">
        <v>500</v>
      </c>
      <c r="G460" s="106">
        <v>0</v>
      </c>
      <c r="J460" s="3"/>
      <c r="K460" s="3"/>
      <c r="L460" s="3"/>
      <c r="M460" s="3"/>
      <c r="O460" s="105"/>
    </row>
    <row r="461" spans="1:15" ht="21" customHeight="1">
      <c r="A461" s="126" t="s">
        <v>234</v>
      </c>
      <c r="B461" s="144">
        <v>927</v>
      </c>
      <c r="C461" s="143" t="s">
        <v>345</v>
      </c>
      <c r="D461" s="143" t="s">
        <v>563</v>
      </c>
      <c r="E461" s="142"/>
      <c r="F461" s="144"/>
      <c r="G461" s="106">
        <f>G462</f>
        <v>2240.21</v>
      </c>
      <c r="J461" s="3"/>
      <c r="K461" s="3"/>
      <c r="L461" s="3"/>
      <c r="M461" s="3"/>
    </row>
    <row r="462" spans="1:15" ht="26.25" customHeight="1">
      <c r="A462" s="126" t="s">
        <v>235</v>
      </c>
      <c r="B462" s="144">
        <v>927</v>
      </c>
      <c r="C462" s="143" t="s">
        <v>345</v>
      </c>
      <c r="D462" s="143" t="s">
        <v>130</v>
      </c>
      <c r="E462" s="142"/>
      <c r="F462" s="144"/>
      <c r="G462" s="106">
        <f>G463</f>
        <v>2240.21</v>
      </c>
      <c r="J462" s="3"/>
      <c r="K462" s="3"/>
      <c r="L462" s="3"/>
      <c r="M462" s="3"/>
    </row>
    <row r="463" spans="1:15" ht="95.25" customHeight="1">
      <c r="A463" s="126" t="s">
        <v>282</v>
      </c>
      <c r="B463" s="144">
        <v>927</v>
      </c>
      <c r="C463" s="143" t="s">
        <v>345</v>
      </c>
      <c r="D463" s="143" t="s">
        <v>130</v>
      </c>
      <c r="E463" s="142" t="s">
        <v>60</v>
      </c>
      <c r="F463" s="144"/>
      <c r="G463" s="106">
        <f>G464</f>
        <v>2240.21</v>
      </c>
      <c r="J463" s="3"/>
      <c r="K463" s="3"/>
      <c r="L463" s="3"/>
      <c r="M463" s="3"/>
    </row>
    <row r="464" spans="1:15" ht="83.25" customHeight="1">
      <c r="A464" s="126" t="s">
        <v>71</v>
      </c>
      <c r="B464" s="144">
        <v>927</v>
      </c>
      <c r="C464" s="143" t="s">
        <v>345</v>
      </c>
      <c r="D464" s="143" t="s">
        <v>130</v>
      </c>
      <c r="E464" s="142" t="s">
        <v>72</v>
      </c>
      <c r="F464" s="144"/>
      <c r="G464" s="106">
        <f>G465</f>
        <v>2240.21</v>
      </c>
      <c r="J464" s="3"/>
      <c r="K464" s="3"/>
      <c r="L464" s="3"/>
      <c r="M464" s="3"/>
    </row>
    <row r="465" spans="1:13" ht="55.5" customHeight="1">
      <c r="A465" s="126" t="s">
        <v>561</v>
      </c>
      <c r="B465" s="144">
        <v>927</v>
      </c>
      <c r="C465" s="143" t="s">
        <v>345</v>
      </c>
      <c r="D465" s="143" t="s">
        <v>130</v>
      </c>
      <c r="E465" s="142" t="s">
        <v>564</v>
      </c>
      <c r="F465" s="144">
        <v>500</v>
      </c>
      <c r="G465" s="106">
        <v>2240.21</v>
      </c>
      <c r="J465" s="3"/>
      <c r="K465" s="3"/>
      <c r="L465" s="3"/>
      <c r="M465" s="3"/>
    </row>
    <row r="466" spans="1:13" ht="57" hidden="1" customHeight="1">
      <c r="A466" s="17" t="s">
        <v>117</v>
      </c>
      <c r="B466" s="144">
        <v>927</v>
      </c>
      <c r="C466" s="143">
        <v>13</v>
      </c>
      <c r="D466" s="143"/>
      <c r="E466" s="142"/>
      <c r="F466" s="144"/>
      <c r="G466" s="106">
        <f>G467</f>
        <v>0</v>
      </c>
      <c r="J466" s="3"/>
      <c r="K466" s="3"/>
      <c r="L466" s="3"/>
      <c r="M466" s="3"/>
    </row>
    <row r="467" spans="1:13" ht="30.75" hidden="1" customHeight="1">
      <c r="A467" s="17" t="s">
        <v>118</v>
      </c>
      <c r="B467" s="144">
        <v>927</v>
      </c>
      <c r="C467" s="143">
        <v>13</v>
      </c>
      <c r="D467" s="143" t="s">
        <v>77</v>
      </c>
      <c r="E467" s="142"/>
      <c r="F467" s="144"/>
      <c r="G467" s="106">
        <f>G468</f>
        <v>0</v>
      </c>
      <c r="J467" s="3"/>
      <c r="K467" s="3"/>
      <c r="L467" s="3"/>
      <c r="M467" s="3"/>
    </row>
    <row r="468" spans="1:13" ht="43.5" hidden="1" customHeight="1" thickBot="1">
      <c r="A468" s="17" t="s">
        <v>119</v>
      </c>
      <c r="B468" s="144">
        <v>927</v>
      </c>
      <c r="C468" s="143">
        <v>13</v>
      </c>
      <c r="D468" s="143" t="s">
        <v>77</v>
      </c>
      <c r="E468" s="25" t="s">
        <v>102</v>
      </c>
      <c r="F468" s="144">
        <v>700</v>
      </c>
      <c r="G468" s="106">
        <v>0</v>
      </c>
      <c r="J468" s="3"/>
      <c r="K468" s="3"/>
      <c r="L468" s="3"/>
      <c r="M468" s="3"/>
    </row>
    <row r="469" spans="1:13" ht="48" customHeight="1">
      <c r="A469" s="126" t="s">
        <v>309</v>
      </c>
      <c r="B469" s="144">
        <v>927</v>
      </c>
      <c r="C469" s="143">
        <v>14</v>
      </c>
      <c r="D469" s="143"/>
      <c r="E469" s="142"/>
      <c r="F469" s="144"/>
      <c r="G469" s="106">
        <f>G470+G475</f>
        <v>26096.893000000004</v>
      </c>
      <c r="J469" s="3"/>
      <c r="K469" s="3"/>
      <c r="L469" s="3"/>
      <c r="M469" s="3"/>
    </row>
    <row r="470" spans="1:13" ht="31.5">
      <c r="A470" s="126" t="s">
        <v>310</v>
      </c>
      <c r="B470" s="144">
        <v>927</v>
      </c>
      <c r="C470" s="143">
        <v>14</v>
      </c>
      <c r="D470" s="143" t="s">
        <v>77</v>
      </c>
      <c r="E470" s="142"/>
      <c r="F470" s="144"/>
      <c r="G470" s="106">
        <f>G471</f>
        <v>7755</v>
      </c>
      <c r="J470" s="3"/>
      <c r="K470" s="3"/>
      <c r="L470" s="3"/>
      <c r="M470" s="3"/>
    </row>
    <row r="471" spans="1:13" ht="96" customHeight="1">
      <c r="A471" s="126" t="s">
        <v>302</v>
      </c>
      <c r="B471" s="144">
        <v>927</v>
      </c>
      <c r="C471" s="143">
        <v>14</v>
      </c>
      <c r="D471" s="143" t="s">
        <v>77</v>
      </c>
      <c r="E471" s="142" t="s">
        <v>60</v>
      </c>
      <c r="F471" s="144"/>
      <c r="G471" s="106">
        <f>G472</f>
        <v>7755</v>
      </c>
      <c r="J471" s="3"/>
      <c r="K471" s="3"/>
      <c r="L471" s="3"/>
      <c r="M471" s="3"/>
    </row>
    <row r="472" spans="1:13" ht="78.75">
      <c r="A472" s="126" t="s">
        <v>75</v>
      </c>
      <c r="B472" s="144">
        <v>927</v>
      </c>
      <c r="C472" s="143">
        <v>14</v>
      </c>
      <c r="D472" s="143" t="s">
        <v>77</v>
      </c>
      <c r="E472" s="142" t="s">
        <v>72</v>
      </c>
      <c r="F472" s="144"/>
      <c r="G472" s="106">
        <f>G473+G474</f>
        <v>7755</v>
      </c>
      <c r="J472" s="3"/>
      <c r="K472" s="3"/>
      <c r="L472" s="3"/>
      <c r="M472" s="3"/>
    </row>
    <row r="473" spans="1:13" ht="47.25">
      <c r="A473" s="126" t="s">
        <v>387</v>
      </c>
      <c r="B473" s="144">
        <v>927</v>
      </c>
      <c r="C473" s="143">
        <v>14</v>
      </c>
      <c r="D473" s="143" t="s">
        <v>77</v>
      </c>
      <c r="E473" s="142" t="s">
        <v>283</v>
      </c>
      <c r="F473" s="144">
        <v>500</v>
      </c>
      <c r="G473" s="106">
        <v>4324</v>
      </c>
      <c r="J473" s="3"/>
      <c r="K473" s="3"/>
      <c r="L473" s="3"/>
      <c r="M473" s="3"/>
    </row>
    <row r="474" spans="1:13" ht="47.25">
      <c r="A474" s="126" t="s">
        <v>388</v>
      </c>
      <c r="B474" s="144">
        <v>927</v>
      </c>
      <c r="C474" s="143">
        <v>14</v>
      </c>
      <c r="D474" s="143" t="s">
        <v>77</v>
      </c>
      <c r="E474" s="142" t="s">
        <v>430</v>
      </c>
      <c r="F474" s="144">
        <v>500</v>
      </c>
      <c r="G474" s="106">
        <v>3431</v>
      </c>
      <c r="J474" s="3"/>
      <c r="K474" s="3"/>
      <c r="L474" s="3"/>
      <c r="M474" s="3"/>
    </row>
    <row r="475" spans="1:13" ht="31.5">
      <c r="A475" s="126" t="s">
        <v>308</v>
      </c>
      <c r="B475" s="144">
        <v>927</v>
      </c>
      <c r="C475" s="143">
        <v>14</v>
      </c>
      <c r="D475" s="143" t="s">
        <v>78</v>
      </c>
      <c r="E475" s="142"/>
      <c r="F475" s="144"/>
      <c r="G475" s="106">
        <f>G476</f>
        <v>18341.893000000004</v>
      </c>
      <c r="J475" s="3"/>
      <c r="K475" s="3"/>
      <c r="L475" s="3"/>
      <c r="M475" s="3"/>
    </row>
    <row r="476" spans="1:13" ht="102" customHeight="1">
      <c r="A476" s="126" t="s">
        <v>302</v>
      </c>
      <c r="B476" s="144">
        <v>927</v>
      </c>
      <c r="C476" s="143">
        <v>14</v>
      </c>
      <c r="D476" s="143" t="s">
        <v>78</v>
      </c>
      <c r="E476" s="142" t="s">
        <v>60</v>
      </c>
      <c r="F476" s="144"/>
      <c r="G476" s="106">
        <f>G477</f>
        <v>18341.893000000004</v>
      </c>
      <c r="J476" s="3"/>
      <c r="K476" s="3"/>
      <c r="L476" s="3"/>
      <c r="M476" s="3"/>
    </row>
    <row r="477" spans="1:13" ht="81.75" customHeight="1">
      <c r="A477" s="126" t="s">
        <v>75</v>
      </c>
      <c r="B477" s="144">
        <v>927</v>
      </c>
      <c r="C477" s="143">
        <v>14</v>
      </c>
      <c r="D477" s="143" t="s">
        <v>78</v>
      </c>
      <c r="E477" s="142" t="s">
        <v>72</v>
      </c>
      <c r="F477" s="144"/>
      <c r="G477" s="106">
        <f>G483+G488+G489+G490+G482+G485+G487+G478+G479+G481+G480+G484</f>
        <v>18341.893000000004</v>
      </c>
      <c r="J477" s="3"/>
      <c r="K477" s="3"/>
      <c r="L477" s="3"/>
      <c r="M477" s="3"/>
    </row>
    <row r="478" spans="1:13" ht="75.75" customHeight="1">
      <c r="A478" s="126" t="s">
        <v>458</v>
      </c>
      <c r="B478" s="144">
        <v>927</v>
      </c>
      <c r="C478" s="143">
        <v>14</v>
      </c>
      <c r="D478" s="143" t="s">
        <v>78</v>
      </c>
      <c r="E478" s="142" t="s">
        <v>459</v>
      </c>
      <c r="F478" s="144">
        <v>500</v>
      </c>
      <c r="G478" s="106">
        <v>99.183000000000007</v>
      </c>
      <c r="J478" s="3"/>
      <c r="K478" s="3"/>
      <c r="L478" s="3"/>
      <c r="M478" s="3"/>
    </row>
    <row r="479" spans="1:13" ht="26.25" hidden="1" customHeight="1">
      <c r="A479" s="126" t="s">
        <v>458</v>
      </c>
      <c r="B479" s="144">
        <v>927</v>
      </c>
      <c r="C479" s="143">
        <v>14</v>
      </c>
      <c r="D479" s="143" t="s">
        <v>78</v>
      </c>
      <c r="E479" s="142" t="s">
        <v>121</v>
      </c>
      <c r="F479" s="144">
        <v>500</v>
      </c>
      <c r="G479" s="106"/>
      <c r="J479" s="3"/>
      <c r="K479" s="3"/>
      <c r="L479" s="3"/>
      <c r="M479" s="3"/>
    </row>
    <row r="480" spans="1:13" ht="69.75" customHeight="1">
      <c r="A480" s="126" t="s">
        <v>527</v>
      </c>
      <c r="B480" s="144">
        <v>927</v>
      </c>
      <c r="C480" s="143">
        <v>14</v>
      </c>
      <c r="D480" s="143" t="s">
        <v>78</v>
      </c>
      <c r="E480" s="142" t="s">
        <v>529</v>
      </c>
      <c r="F480" s="144">
        <v>500</v>
      </c>
      <c r="G480" s="106">
        <v>2693</v>
      </c>
      <c r="J480" s="3"/>
      <c r="K480" s="3"/>
      <c r="L480" s="3"/>
      <c r="M480" s="3"/>
    </row>
    <row r="481" spans="1:17" ht="72.75" customHeight="1">
      <c r="A481" s="126" t="s">
        <v>528</v>
      </c>
      <c r="B481" s="144">
        <v>927</v>
      </c>
      <c r="C481" s="143">
        <v>14</v>
      </c>
      <c r="D481" s="143" t="s">
        <v>78</v>
      </c>
      <c r="E481" s="142" t="s">
        <v>530</v>
      </c>
      <c r="F481" s="144">
        <v>500</v>
      </c>
      <c r="G481" s="106">
        <v>36</v>
      </c>
      <c r="J481" s="3"/>
      <c r="K481" s="3"/>
      <c r="L481" s="3"/>
      <c r="M481" s="3"/>
    </row>
    <row r="482" spans="1:17" ht="82.5" hidden="1" customHeight="1">
      <c r="A482" s="126" t="s">
        <v>527</v>
      </c>
      <c r="B482" s="144">
        <v>927</v>
      </c>
      <c r="C482" s="143">
        <v>14</v>
      </c>
      <c r="D482" s="143" t="s">
        <v>78</v>
      </c>
      <c r="E482" s="142" t="s">
        <v>398</v>
      </c>
      <c r="F482" s="144">
        <v>500</v>
      </c>
      <c r="G482" s="106"/>
      <c r="J482" s="3"/>
      <c r="K482" s="3"/>
      <c r="L482" s="3"/>
      <c r="M482" s="3"/>
    </row>
    <row r="483" spans="1:17" ht="33.75" customHeight="1">
      <c r="A483" s="126" t="s">
        <v>528</v>
      </c>
      <c r="B483" s="144">
        <v>927</v>
      </c>
      <c r="C483" s="143">
        <v>14</v>
      </c>
      <c r="D483" s="143" t="s">
        <v>78</v>
      </c>
      <c r="E483" s="142" t="s">
        <v>515</v>
      </c>
      <c r="F483" s="144">
        <v>500</v>
      </c>
      <c r="G483" s="106"/>
      <c r="J483" s="3"/>
      <c r="K483" s="3"/>
      <c r="L483" s="3"/>
      <c r="M483" s="3"/>
    </row>
    <row r="484" spans="1:17" ht="54.75" customHeight="1">
      <c r="A484" s="126" t="s">
        <v>502</v>
      </c>
      <c r="B484" s="144">
        <v>927</v>
      </c>
      <c r="C484" s="143">
        <v>14</v>
      </c>
      <c r="D484" s="143" t="s">
        <v>78</v>
      </c>
      <c r="E484" s="142" t="s">
        <v>398</v>
      </c>
      <c r="F484" s="144">
        <v>500</v>
      </c>
      <c r="G484" s="106">
        <v>4529.6000000000004</v>
      </c>
      <c r="J484" s="3"/>
      <c r="K484" s="3"/>
      <c r="L484" s="3"/>
      <c r="M484" s="3"/>
    </row>
    <row r="485" spans="1:17" ht="51.75" customHeight="1">
      <c r="A485" s="126" t="s">
        <v>501</v>
      </c>
      <c r="B485" s="144">
        <v>927</v>
      </c>
      <c r="C485" s="143">
        <v>14</v>
      </c>
      <c r="D485" s="143" t="s">
        <v>78</v>
      </c>
      <c r="E485" s="143" t="s">
        <v>482</v>
      </c>
      <c r="F485" s="94">
        <v>500</v>
      </c>
      <c r="G485" s="106">
        <v>6664</v>
      </c>
      <c r="J485" s="3"/>
      <c r="K485" s="3"/>
      <c r="L485" s="3"/>
      <c r="M485" s="3"/>
    </row>
    <row r="486" spans="1:17" ht="8.25" hidden="1" customHeight="1">
      <c r="A486" s="126" t="s">
        <v>120</v>
      </c>
      <c r="B486" s="144">
        <v>927</v>
      </c>
      <c r="C486" s="143">
        <v>14</v>
      </c>
      <c r="D486" s="143" t="s">
        <v>78</v>
      </c>
      <c r="E486" s="142" t="s">
        <v>121</v>
      </c>
      <c r="F486" s="144">
        <v>500</v>
      </c>
      <c r="G486" s="106">
        <v>0</v>
      </c>
      <c r="J486" s="3"/>
      <c r="K486" s="3"/>
      <c r="L486" s="3"/>
      <c r="M486" s="3"/>
    </row>
    <row r="487" spans="1:17" ht="65.25" customHeight="1">
      <c r="A487" s="126" t="s">
        <v>444</v>
      </c>
      <c r="B487" s="144">
        <v>927</v>
      </c>
      <c r="C487" s="143">
        <v>14</v>
      </c>
      <c r="D487" s="143" t="s">
        <v>78</v>
      </c>
      <c r="E487" s="142" t="s">
        <v>399</v>
      </c>
      <c r="F487" s="144">
        <v>500</v>
      </c>
      <c r="G487" s="106">
        <v>40.11</v>
      </c>
      <c r="J487" s="3"/>
      <c r="K487" s="3"/>
      <c r="L487" s="3"/>
      <c r="M487" s="3"/>
    </row>
    <row r="488" spans="1:17" ht="49.5" customHeight="1">
      <c r="A488" s="96" t="s">
        <v>483</v>
      </c>
      <c r="B488" s="144">
        <v>927</v>
      </c>
      <c r="C488" s="143">
        <v>14</v>
      </c>
      <c r="D488" s="143" t="s">
        <v>78</v>
      </c>
      <c r="E488" s="142" t="s">
        <v>489</v>
      </c>
      <c r="F488" s="144">
        <v>500</v>
      </c>
      <c r="G488" s="106">
        <v>2720</v>
      </c>
      <c r="J488" s="3"/>
      <c r="K488" s="3"/>
      <c r="L488" s="3"/>
      <c r="M488" s="3"/>
    </row>
    <row r="489" spans="1:17" ht="52.5" customHeight="1">
      <c r="A489" s="126" t="s">
        <v>443</v>
      </c>
      <c r="B489" s="144">
        <v>927</v>
      </c>
      <c r="C489" s="143">
        <v>14</v>
      </c>
      <c r="D489" s="143" t="s">
        <v>78</v>
      </c>
      <c r="E489" s="142" t="s">
        <v>338</v>
      </c>
      <c r="F489" s="144">
        <v>500</v>
      </c>
      <c r="G489" s="106">
        <v>950</v>
      </c>
      <c r="J489" s="3"/>
      <c r="K489" s="3"/>
      <c r="L489" s="3"/>
      <c r="M489" s="3"/>
    </row>
    <row r="490" spans="1:17" ht="58.5" customHeight="1">
      <c r="A490" s="126" t="s">
        <v>443</v>
      </c>
      <c r="B490" s="144">
        <v>927</v>
      </c>
      <c r="C490" s="143">
        <v>14</v>
      </c>
      <c r="D490" s="143" t="s">
        <v>78</v>
      </c>
      <c r="E490" s="142" t="s">
        <v>121</v>
      </c>
      <c r="F490" s="144">
        <v>500</v>
      </c>
      <c r="G490" s="106">
        <v>610</v>
      </c>
      <c r="I490" s="69"/>
      <c r="J490" s="75"/>
      <c r="K490" s="75"/>
      <c r="L490" s="75"/>
      <c r="M490" s="75"/>
      <c r="N490" s="76"/>
      <c r="O490" s="76"/>
      <c r="P490" s="76"/>
      <c r="Q490" s="76"/>
    </row>
    <row r="491" spans="1:17">
      <c r="A491" s="2" t="s">
        <v>76</v>
      </c>
      <c r="B491" s="144"/>
      <c r="C491" s="143"/>
      <c r="D491" s="143"/>
      <c r="E491" s="142"/>
      <c r="F491" s="144"/>
      <c r="G491" s="9">
        <f>G402+G251+G185+G33+G26+G17</f>
        <v>626454.58000000007</v>
      </c>
      <c r="J491" s="3"/>
      <c r="K491" s="3"/>
      <c r="L491" s="3"/>
      <c r="M491" s="3"/>
      <c r="N491" s="3"/>
      <c r="O491" s="3"/>
      <c r="P491" s="3"/>
      <c r="Q491" s="3"/>
    </row>
    <row r="492" spans="1:17">
      <c r="A492" s="26"/>
      <c r="B492" s="27"/>
      <c r="C492" s="27"/>
      <c r="D492" s="27"/>
      <c r="E492" s="27"/>
      <c r="G492" s="28"/>
      <c r="J492" s="3"/>
      <c r="K492" s="3"/>
      <c r="L492" s="3"/>
      <c r="M492" s="3"/>
    </row>
    <row r="493" spans="1:17">
      <c r="B493" s="27"/>
      <c r="C493" s="27"/>
      <c r="D493" s="27"/>
      <c r="E493" s="27"/>
      <c r="G493" s="29"/>
      <c r="I493" s="69"/>
      <c r="J493" s="75"/>
      <c r="K493" s="75"/>
      <c r="L493" s="75"/>
      <c r="M493" s="75"/>
      <c r="N493" s="76"/>
      <c r="O493" s="76"/>
      <c r="P493" s="76"/>
      <c r="Q493" s="76"/>
    </row>
    <row r="494" spans="1:17">
      <c r="B494" s="27"/>
      <c r="C494" s="27"/>
      <c r="D494" s="27"/>
      <c r="E494" s="27"/>
      <c r="G494" s="64"/>
      <c r="J494" s="3"/>
      <c r="K494" s="3"/>
      <c r="L494" s="3"/>
      <c r="M494" s="3"/>
    </row>
    <row r="495" spans="1:17">
      <c r="B495" s="27"/>
      <c r="C495" s="27"/>
      <c r="D495" s="27"/>
      <c r="E495" s="27"/>
      <c r="G495" s="29"/>
      <c r="J495" s="3"/>
      <c r="K495" s="3"/>
      <c r="L495" s="3"/>
      <c r="M495" s="3"/>
    </row>
    <row r="496" spans="1:17">
      <c r="B496" s="27"/>
      <c r="C496" s="27"/>
      <c r="D496" s="27"/>
      <c r="E496" s="27"/>
      <c r="G496" s="29"/>
      <c r="I496" s="69"/>
      <c r="J496" s="75"/>
      <c r="K496" s="75"/>
      <c r="L496" s="75"/>
      <c r="M496" s="75"/>
      <c r="N496" s="76"/>
      <c r="O496" s="76"/>
      <c r="P496" s="76"/>
      <c r="Q496" s="76"/>
    </row>
    <row r="497" spans="2:16">
      <c r="B497" s="27"/>
      <c r="C497" s="27"/>
      <c r="D497" s="27"/>
      <c r="E497" s="27"/>
      <c r="G497" s="28"/>
      <c r="J497" s="3"/>
      <c r="K497" s="3"/>
      <c r="L497" s="3"/>
      <c r="M497" s="3"/>
    </row>
    <row r="498" spans="2:16">
      <c r="B498" s="27"/>
      <c r="C498" s="27"/>
      <c r="D498" s="27"/>
      <c r="E498" s="27"/>
      <c r="G498" s="29"/>
      <c r="J498" s="3"/>
      <c r="K498" s="3"/>
      <c r="L498" s="3"/>
      <c r="M498" s="3"/>
    </row>
    <row r="499" spans="2:16">
      <c r="B499" s="27"/>
      <c r="C499" s="27"/>
      <c r="D499" s="27"/>
      <c r="E499" s="27"/>
      <c r="G499" s="29"/>
      <c r="J499" s="3"/>
      <c r="K499" s="3"/>
      <c r="L499" s="3"/>
      <c r="M499" s="3"/>
    </row>
    <row r="500" spans="2:16">
      <c r="B500" s="27"/>
      <c r="C500" s="27"/>
      <c r="D500" s="27"/>
      <c r="E500" s="27"/>
      <c r="G500" s="29"/>
      <c r="J500" s="3"/>
      <c r="K500" s="3"/>
      <c r="L500" s="75"/>
      <c r="M500" s="3"/>
      <c r="O500" s="76"/>
      <c r="P500" s="76"/>
    </row>
    <row r="501" spans="2:16">
      <c r="B501" s="27"/>
      <c r="C501" s="27"/>
      <c r="D501" s="27"/>
      <c r="E501" s="27"/>
      <c r="G501" s="29"/>
      <c r="J501" s="3" t="s">
        <v>544</v>
      </c>
      <c r="K501" s="3"/>
      <c r="L501" s="3"/>
      <c r="M501" s="3"/>
    </row>
    <row r="502" spans="2:16">
      <c r="B502" s="27"/>
      <c r="C502" s="27"/>
      <c r="D502" s="27"/>
      <c r="E502" s="27"/>
      <c r="G502" s="29"/>
      <c r="J502" s="3"/>
      <c r="K502" s="3"/>
      <c r="L502" s="3"/>
      <c r="M502" s="3"/>
    </row>
    <row r="503" spans="2:16">
      <c r="B503" s="27"/>
      <c r="C503" s="27"/>
      <c r="D503" s="27"/>
      <c r="E503" s="27"/>
      <c r="G503" s="29"/>
      <c r="J503" s="3"/>
      <c r="K503" s="3"/>
      <c r="L503" s="3"/>
      <c r="M503" s="3"/>
    </row>
    <row r="504" spans="2:16">
      <c r="B504" s="27"/>
      <c r="C504" s="27"/>
      <c r="D504" s="27"/>
      <c r="E504" s="27"/>
      <c r="G504" s="29"/>
      <c r="J504" s="3"/>
      <c r="K504" s="3"/>
      <c r="L504" s="3"/>
      <c r="M504" s="3"/>
    </row>
    <row r="505" spans="2:16">
      <c r="B505" s="27"/>
      <c r="C505" s="27"/>
      <c r="D505" s="27"/>
      <c r="E505" s="27"/>
      <c r="G505" s="29"/>
      <c r="J505" s="3"/>
      <c r="K505" s="3"/>
      <c r="L505" s="3"/>
      <c r="M505" s="3"/>
    </row>
    <row r="506" spans="2:16">
      <c r="B506" s="27"/>
      <c r="C506" s="27"/>
      <c r="D506" s="27"/>
      <c r="E506" s="27"/>
      <c r="G506" s="29"/>
      <c r="J506" s="3"/>
      <c r="K506" s="3"/>
      <c r="L506" s="3"/>
      <c r="M506" s="3"/>
    </row>
    <row r="507" spans="2:16">
      <c r="B507" s="27"/>
      <c r="C507" s="27"/>
      <c r="D507" s="27"/>
      <c r="E507" s="27"/>
      <c r="G507" s="29"/>
      <c r="J507" s="3"/>
      <c r="K507" s="3"/>
      <c r="L507" s="3"/>
      <c r="M507" s="3"/>
    </row>
    <row r="508" spans="2:16">
      <c r="B508" s="27"/>
      <c r="C508" s="27"/>
      <c r="D508" s="27"/>
      <c r="E508" s="27"/>
      <c r="G508" s="29"/>
      <c r="J508" s="3"/>
      <c r="K508" s="3"/>
      <c r="L508" s="3"/>
      <c r="M508" s="3"/>
    </row>
    <row r="509" spans="2:16">
      <c r="B509" s="27"/>
      <c r="C509" s="27"/>
      <c r="D509" s="27"/>
      <c r="E509" s="27"/>
      <c r="G509" s="29"/>
      <c r="J509" s="3"/>
      <c r="K509" s="3"/>
      <c r="L509" s="3"/>
      <c r="M509" s="3"/>
    </row>
    <row r="510" spans="2:16">
      <c r="B510" s="27"/>
      <c r="C510" s="27"/>
      <c r="D510" s="27"/>
      <c r="E510" s="27"/>
      <c r="G510" s="29"/>
      <c r="J510" s="3"/>
      <c r="K510" s="3"/>
      <c r="L510" s="3"/>
      <c r="M510" s="3"/>
    </row>
    <row r="511" spans="2:16">
      <c r="B511" s="27"/>
      <c r="C511" s="27"/>
      <c r="D511" s="27"/>
      <c r="E511" s="27"/>
      <c r="G511" s="29"/>
      <c r="J511" s="3"/>
      <c r="K511" s="3"/>
      <c r="L511" s="3"/>
      <c r="M511" s="3"/>
    </row>
    <row r="512" spans="2:16">
      <c r="B512" s="27"/>
      <c r="C512" s="27"/>
      <c r="D512" s="27"/>
      <c r="E512" s="27"/>
      <c r="G512" s="29"/>
      <c r="J512" s="3"/>
      <c r="K512" s="3"/>
      <c r="L512" s="3"/>
      <c r="M512" s="3"/>
    </row>
    <row r="513" spans="2:13">
      <c r="B513" s="27"/>
      <c r="C513" s="27"/>
      <c r="D513" s="27"/>
      <c r="E513" s="27"/>
      <c r="G513" s="29"/>
      <c r="J513" s="3"/>
      <c r="K513" s="3"/>
      <c r="L513" s="3"/>
      <c r="M513" s="3"/>
    </row>
    <row r="514" spans="2:13">
      <c r="B514" s="27"/>
      <c r="C514" s="27"/>
      <c r="D514" s="27"/>
      <c r="E514" s="27"/>
      <c r="G514" s="29"/>
      <c r="J514" s="3"/>
      <c r="K514" s="3"/>
      <c r="L514" s="3"/>
      <c r="M514" s="3"/>
    </row>
    <row r="515" spans="2:13">
      <c r="B515" s="27"/>
      <c r="C515" s="27"/>
      <c r="D515" s="27"/>
      <c r="E515" s="27"/>
      <c r="G515" s="29"/>
      <c r="J515" s="3"/>
      <c r="K515" s="3"/>
      <c r="L515" s="3"/>
      <c r="M515" s="3"/>
    </row>
    <row r="516" spans="2:13">
      <c r="B516" s="27"/>
      <c r="C516" s="27"/>
      <c r="D516" s="27"/>
      <c r="E516" s="27"/>
      <c r="G516" s="29"/>
      <c r="J516" s="3"/>
      <c r="K516" s="3"/>
      <c r="L516" s="3"/>
      <c r="M516" s="3"/>
    </row>
    <row r="517" spans="2:13">
      <c r="B517" s="27"/>
      <c r="C517" s="27"/>
      <c r="D517" s="27"/>
      <c r="E517" s="27"/>
      <c r="G517" s="29"/>
      <c r="J517" s="3"/>
      <c r="K517" s="3"/>
      <c r="L517" s="3"/>
      <c r="M517" s="3"/>
    </row>
    <row r="518" spans="2:13">
      <c r="B518" s="27"/>
      <c r="C518" s="27"/>
      <c r="D518" s="27"/>
      <c r="E518" s="27"/>
      <c r="G518" s="29"/>
      <c r="J518" s="3"/>
      <c r="K518" s="3"/>
      <c r="L518" s="3"/>
      <c r="M518" s="3"/>
    </row>
    <row r="519" spans="2:13">
      <c r="B519" s="27"/>
      <c r="C519" s="27"/>
      <c r="D519" s="27"/>
      <c r="E519" s="27"/>
      <c r="G519" s="29"/>
      <c r="J519" s="3"/>
      <c r="K519" s="3"/>
      <c r="L519" s="3"/>
      <c r="M519" s="3"/>
    </row>
    <row r="520" spans="2:13">
      <c r="B520" s="27"/>
      <c r="C520" s="27"/>
      <c r="D520" s="27"/>
      <c r="E520" s="27"/>
      <c r="J520" s="3"/>
      <c r="K520" s="3"/>
      <c r="L520" s="3"/>
      <c r="M520" s="3"/>
    </row>
    <row r="521" spans="2:13">
      <c r="B521" s="27"/>
      <c r="C521" s="27"/>
      <c r="D521" s="27"/>
      <c r="E521" s="27"/>
      <c r="J521" s="3"/>
      <c r="K521" s="3"/>
      <c r="L521" s="3"/>
      <c r="M521" s="3"/>
    </row>
    <row r="522" spans="2:13">
      <c r="B522" s="27"/>
      <c r="C522" s="27"/>
      <c r="D522" s="27"/>
      <c r="E522" s="27"/>
      <c r="J522" s="3"/>
      <c r="K522" s="3"/>
      <c r="L522" s="3"/>
      <c r="M522" s="3"/>
    </row>
    <row r="523" spans="2:13">
      <c r="B523" s="27"/>
      <c r="C523" s="27"/>
      <c r="D523" s="27"/>
      <c r="E523" s="27"/>
      <c r="J523" s="3"/>
      <c r="K523" s="3"/>
      <c r="L523" s="3"/>
      <c r="M523" s="3"/>
    </row>
    <row r="524" spans="2:13">
      <c r="B524" s="27"/>
      <c r="C524" s="27"/>
      <c r="D524" s="27"/>
      <c r="E524" s="27"/>
      <c r="J524" s="3"/>
      <c r="K524" s="3"/>
      <c r="L524" s="3"/>
      <c r="M524" s="3"/>
    </row>
    <row r="525" spans="2:13">
      <c r="B525" s="27"/>
      <c r="C525" s="27"/>
      <c r="D525" s="27"/>
      <c r="E525" s="27"/>
      <c r="J525" s="3"/>
      <c r="K525" s="3"/>
      <c r="L525" s="3"/>
      <c r="M525" s="3"/>
    </row>
    <row r="526" spans="2:13">
      <c r="B526" s="27"/>
      <c r="C526" s="27"/>
      <c r="D526" s="27"/>
      <c r="E526" s="27"/>
      <c r="J526" s="3"/>
      <c r="K526" s="3"/>
      <c r="L526" s="3"/>
      <c r="M526" s="3"/>
    </row>
    <row r="527" spans="2:13">
      <c r="B527" s="27"/>
      <c r="C527" s="27"/>
      <c r="D527" s="27"/>
      <c r="E527" s="27"/>
      <c r="J527" s="3"/>
      <c r="K527" s="3"/>
      <c r="L527" s="3"/>
      <c r="M527" s="3"/>
    </row>
    <row r="528" spans="2:13">
      <c r="B528" s="27"/>
      <c r="C528" s="27"/>
      <c r="D528" s="27"/>
      <c r="E528" s="27"/>
      <c r="J528" s="3"/>
      <c r="K528" s="3"/>
      <c r="L528" s="3"/>
      <c r="M528" s="3"/>
    </row>
    <row r="529" spans="2:13">
      <c r="B529" s="27"/>
      <c r="C529" s="27"/>
      <c r="D529" s="27"/>
      <c r="E529" s="27"/>
      <c r="J529" s="3"/>
      <c r="K529" s="3"/>
      <c r="L529" s="3"/>
      <c r="M529" s="3"/>
    </row>
    <row r="530" spans="2:13">
      <c r="B530" s="27"/>
      <c r="C530" s="27"/>
      <c r="D530" s="27"/>
      <c r="E530" s="27"/>
      <c r="J530" s="3"/>
      <c r="K530" s="3"/>
      <c r="L530" s="3"/>
      <c r="M530" s="3"/>
    </row>
    <row r="531" spans="2:13">
      <c r="B531" s="27"/>
      <c r="C531" s="27"/>
      <c r="D531" s="27"/>
      <c r="E531" s="27"/>
      <c r="J531" s="3"/>
      <c r="K531" s="3"/>
      <c r="L531" s="3"/>
      <c r="M531" s="3"/>
    </row>
    <row r="532" spans="2:13">
      <c r="B532" s="27"/>
      <c r="C532" s="27"/>
      <c r="D532" s="27"/>
      <c r="E532" s="27"/>
      <c r="J532" s="3"/>
      <c r="K532" s="3"/>
      <c r="L532" s="3"/>
      <c r="M532" s="3"/>
    </row>
    <row r="533" spans="2:13">
      <c r="B533" s="27"/>
      <c r="C533" s="27"/>
      <c r="D533" s="27"/>
      <c r="E533" s="27"/>
      <c r="J533" s="3"/>
      <c r="K533" s="3"/>
      <c r="L533" s="3"/>
      <c r="M533" s="3"/>
    </row>
    <row r="534" spans="2:13">
      <c r="B534" s="27"/>
      <c r="C534" s="27"/>
      <c r="D534" s="27"/>
      <c r="E534" s="27"/>
      <c r="J534" s="3"/>
      <c r="K534" s="3"/>
      <c r="L534" s="3"/>
      <c r="M534" s="3"/>
    </row>
    <row r="535" spans="2:13">
      <c r="B535" s="27"/>
      <c r="C535" s="27"/>
      <c r="D535" s="27"/>
      <c r="E535" s="27"/>
      <c r="J535" s="3"/>
      <c r="K535" s="3"/>
      <c r="L535" s="3"/>
      <c r="M535" s="3"/>
    </row>
    <row r="536" spans="2:13">
      <c r="B536" s="27"/>
      <c r="C536" s="27"/>
      <c r="D536" s="27"/>
      <c r="E536" s="27"/>
      <c r="J536" s="3"/>
      <c r="K536" s="3"/>
      <c r="L536" s="3"/>
      <c r="M536" s="3"/>
    </row>
    <row r="537" spans="2:13">
      <c r="B537" s="27"/>
      <c r="C537" s="27"/>
      <c r="D537" s="27"/>
      <c r="E537" s="27"/>
      <c r="J537" s="3"/>
      <c r="K537" s="3"/>
      <c r="L537" s="3"/>
      <c r="M537" s="3"/>
    </row>
    <row r="538" spans="2:13">
      <c r="B538" s="27"/>
      <c r="C538" s="27"/>
      <c r="D538" s="27"/>
      <c r="E538" s="27"/>
      <c r="J538" s="3"/>
      <c r="K538" s="3"/>
      <c r="L538" s="3"/>
      <c r="M538" s="3"/>
    </row>
    <row r="539" spans="2:13">
      <c r="B539" s="27"/>
      <c r="C539" s="27"/>
      <c r="D539" s="27"/>
      <c r="E539" s="27"/>
      <c r="J539" s="3"/>
      <c r="K539" s="3"/>
      <c r="L539" s="3"/>
      <c r="M539" s="3"/>
    </row>
    <row r="540" spans="2:13">
      <c r="B540" s="27"/>
      <c r="C540" s="27"/>
      <c r="D540" s="27"/>
      <c r="E540" s="27"/>
      <c r="J540" s="3"/>
      <c r="K540" s="3"/>
      <c r="L540" s="3"/>
      <c r="M540" s="3"/>
    </row>
    <row r="541" spans="2:13">
      <c r="B541" s="27"/>
      <c r="C541" s="27"/>
      <c r="D541" s="27"/>
      <c r="E541" s="27"/>
      <c r="J541" s="3"/>
      <c r="K541" s="3"/>
      <c r="L541" s="3"/>
      <c r="M541" s="3"/>
    </row>
    <row r="542" spans="2:13">
      <c r="B542" s="27"/>
      <c r="C542" s="27"/>
      <c r="D542" s="27"/>
      <c r="E542" s="27"/>
      <c r="J542" s="3"/>
      <c r="K542" s="3"/>
      <c r="L542" s="3"/>
      <c r="M542" s="3"/>
    </row>
    <row r="543" spans="2:13">
      <c r="B543" s="27"/>
      <c r="C543" s="27"/>
      <c r="D543" s="27"/>
      <c r="E543" s="27"/>
      <c r="J543" s="3"/>
      <c r="K543" s="3"/>
      <c r="L543" s="3"/>
      <c r="M543" s="3"/>
    </row>
    <row r="544" spans="2:13">
      <c r="B544" s="27"/>
      <c r="C544" s="27"/>
      <c r="D544" s="27"/>
      <c r="E544" s="27"/>
      <c r="J544" s="3"/>
      <c r="K544" s="3"/>
      <c r="L544" s="3"/>
      <c r="M544" s="3"/>
    </row>
    <row r="545" spans="2:13">
      <c r="B545" s="27"/>
      <c r="C545" s="27"/>
      <c r="D545" s="27"/>
      <c r="E545" s="27"/>
      <c r="J545" s="3"/>
      <c r="K545" s="3"/>
      <c r="L545" s="3"/>
      <c r="M545" s="3"/>
    </row>
    <row r="546" spans="2:13">
      <c r="B546" s="27"/>
      <c r="C546" s="27"/>
      <c r="D546" s="27"/>
      <c r="E546" s="27"/>
      <c r="J546" s="3"/>
      <c r="K546" s="3"/>
      <c r="L546" s="3"/>
      <c r="M546" s="3"/>
    </row>
    <row r="547" spans="2:13">
      <c r="B547" s="27"/>
      <c r="C547" s="27"/>
      <c r="D547" s="27"/>
      <c r="E547" s="27"/>
      <c r="J547" s="3"/>
      <c r="K547" s="3"/>
      <c r="L547" s="3"/>
      <c r="M547" s="3"/>
    </row>
    <row r="548" spans="2:13">
      <c r="B548" s="27"/>
      <c r="C548" s="27"/>
      <c r="D548" s="27"/>
      <c r="E548" s="27"/>
      <c r="J548" s="3"/>
      <c r="K548" s="3"/>
      <c r="L548" s="3"/>
      <c r="M548" s="3"/>
    </row>
    <row r="549" spans="2:13">
      <c r="B549" s="27"/>
      <c r="C549" s="27"/>
      <c r="D549" s="27"/>
      <c r="E549" s="27"/>
      <c r="J549" s="3"/>
      <c r="K549" s="3"/>
      <c r="L549" s="3"/>
      <c r="M549" s="3"/>
    </row>
    <row r="550" spans="2:13">
      <c r="B550" s="27"/>
      <c r="C550" s="27"/>
      <c r="D550" s="27"/>
      <c r="E550" s="27"/>
      <c r="J550" s="3"/>
      <c r="K550" s="3"/>
      <c r="L550" s="3"/>
      <c r="M550" s="3"/>
    </row>
    <row r="551" spans="2:13">
      <c r="B551" s="27"/>
      <c r="C551" s="27"/>
      <c r="D551" s="27"/>
      <c r="E551" s="27"/>
      <c r="J551" s="3"/>
      <c r="K551" s="3"/>
      <c r="L551" s="3"/>
      <c r="M551" s="3"/>
    </row>
    <row r="552" spans="2:13">
      <c r="B552" s="27"/>
      <c r="C552" s="27"/>
      <c r="D552" s="27"/>
      <c r="E552" s="27"/>
      <c r="J552" s="3"/>
      <c r="K552" s="3"/>
      <c r="L552" s="3"/>
      <c r="M552" s="3"/>
    </row>
    <row r="553" spans="2:13">
      <c r="B553" s="27"/>
      <c r="C553" s="27"/>
      <c r="D553" s="27"/>
      <c r="E553" s="27"/>
      <c r="J553" s="3"/>
      <c r="K553" s="3"/>
      <c r="L553" s="3"/>
      <c r="M553" s="3"/>
    </row>
    <row r="554" spans="2:13">
      <c r="B554" s="27"/>
      <c r="C554" s="27"/>
      <c r="D554" s="27"/>
      <c r="E554" s="27"/>
      <c r="J554" s="3"/>
      <c r="K554" s="3"/>
      <c r="L554" s="3"/>
      <c r="M554" s="3"/>
    </row>
    <row r="555" spans="2:13">
      <c r="B555" s="27"/>
      <c r="C555" s="27"/>
      <c r="D555" s="27"/>
      <c r="E555" s="27"/>
      <c r="J555" s="3"/>
      <c r="K555" s="3"/>
      <c r="L555" s="3"/>
      <c r="M555" s="3"/>
    </row>
    <row r="556" spans="2:13">
      <c r="B556" s="27"/>
      <c r="C556" s="27"/>
      <c r="D556" s="27"/>
      <c r="E556" s="27"/>
      <c r="J556" s="3"/>
      <c r="K556" s="3"/>
      <c r="L556" s="3"/>
      <c r="M556" s="3"/>
    </row>
    <row r="557" spans="2:13">
      <c r="B557" s="27"/>
      <c r="C557" s="27"/>
      <c r="D557" s="27"/>
      <c r="E557" s="27"/>
      <c r="J557" s="3"/>
      <c r="K557" s="3"/>
      <c r="L557" s="3"/>
      <c r="M557" s="3"/>
    </row>
    <row r="558" spans="2:13">
      <c r="B558" s="27"/>
      <c r="C558" s="27"/>
      <c r="D558" s="27"/>
      <c r="E558" s="27"/>
      <c r="J558" s="3"/>
      <c r="K558" s="3"/>
      <c r="L558" s="3"/>
      <c r="M558" s="3"/>
    </row>
    <row r="559" spans="2:13">
      <c r="J559" s="3"/>
      <c r="K559" s="3"/>
      <c r="L559" s="3"/>
      <c r="M559" s="3"/>
    </row>
    <row r="560" spans="2:13">
      <c r="J560" s="3"/>
      <c r="K560" s="3"/>
      <c r="L560" s="3"/>
      <c r="M560" s="3"/>
    </row>
    <row r="561" spans="10:13">
      <c r="J561" s="3"/>
      <c r="K561" s="3"/>
      <c r="L561" s="3"/>
      <c r="M561" s="3"/>
    </row>
    <row r="562" spans="10:13">
      <c r="J562" s="3"/>
      <c r="K562" s="3"/>
      <c r="L562" s="3"/>
      <c r="M562" s="3"/>
    </row>
    <row r="563" spans="10:13">
      <c r="J563" s="3"/>
      <c r="K563" s="3"/>
      <c r="L563" s="3"/>
      <c r="M563" s="3"/>
    </row>
    <row r="564" spans="10:13">
      <c r="J564" s="3"/>
      <c r="K564" s="3"/>
      <c r="L564" s="3"/>
      <c r="M564" s="3"/>
    </row>
  </sheetData>
  <mergeCells count="98">
    <mergeCell ref="K12:M12"/>
    <mergeCell ref="J13:M13"/>
    <mergeCell ref="J14:M14"/>
    <mergeCell ref="J15:M15"/>
    <mergeCell ref="G206:G207"/>
    <mergeCell ref="J16:M16"/>
    <mergeCell ref="J17:M17"/>
    <mergeCell ref="K18:M18"/>
    <mergeCell ref="G40:G42"/>
    <mergeCell ref="C9:E9"/>
    <mergeCell ref="F206:F207"/>
    <mergeCell ref="D206:D207"/>
    <mergeCell ref="E206:E207"/>
    <mergeCell ref="C10:G10"/>
    <mergeCell ref="E36:E39"/>
    <mergeCell ref="C36:C39"/>
    <mergeCell ref="E40:E42"/>
    <mergeCell ref="F40:F42"/>
    <mergeCell ref="B11:E11"/>
    <mergeCell ref="C12:E12"/>
    <mergeCell ref="C206:C207"/>
    <mergeCell ref="A299:A300"/>
    <mergeCell ref="C291:C292"/>
    <mergeCell ref="D291:D292"/>
    <mergeCell ref="A40:A42"/>
    <mergeCell ref="B222:B223"/>
    <mergeCell ref="D236:D237"/>
    <mergeCell ref="D234:D235"/>
    <mergeCell ref="A206:A207"/>
    <mergeCell ref="A222:A223"/>
    <mergeCell ref="B291:B292"/>
    <mergeCell ref="C40:C42"/>
    <mergeCell ref="B206:B207"/>
    <mergeCell ref="D40:D42"/>
    <mergeCell ref="E236:E237"/>
    <mergeCell ref="F236:F237"/>
    <mergeCell ref="C234:C235"/>
    <mergeCell ref="D208:D209"/>
    <mergeCell ref="B234:B235"/>
    <mergeCell ref="E208:E209"/>
    <mergeCell ref="B208:B209"/>
    <mergeCell ref="E222:E223"/>
    <mergeCell ref="B229:B230"/>
    <mergeCell ref="B236:B237"/>
    <mergeCell ref="C236:C237"/>
    <mergeCell ref="E234:E235"/>
    <mergeCell ref="D222:D223"/>
    <mergeCell ref="E229:E230"/>
    <mergeCell ref="F208:F209"/>
    <mergeCell ref="C208:C209"/>
    <mergeCell ref="A396:A397"/>
    <mergeCell ref="B396:B397"/>
    <mergeCell ref="C396:C397"/>
    <mergeCell ref="D396:D397"/>
    <mergeCell ref="E396:E397"/>
    <mergeCell ref="A402:A403"/>
    <mergeCell ref="B408:B409"/>
    <mergeCell ref="B402:B403"/>
    <mergeCell ref="B412:B413"/>
    <mergeCell ref="C412:C413"/>
    <mergeCell ref="C408:C409"/>
    <mergeCell ref="B410:B411"/>
    <mergeCell ref="C410:C411"/>
    <mergeCell ref="C402:C403"/>
    <mergeCell ref="D408:D409"/>
    <mergeCell ref="D402:D403"/>
    <mergeCell ref="D410:D411"/>
    <mergeCell ref="D412:D413"/>
    <mergeCell ref="A7:G7"/>
    <mergeCell ref="A13:G13"/>
    <mergeCell ref="A14:G14"/>
    <mergeCell ref="B40:B42"/>
    <mergeCell ref="F36:F39"/>
    <mergeCell ref="B36:B39"/>
    <mergeCell ref="D36:D39"/>
    <mergeCell ref="C229:C230"/>
    <mergeCell ref="C222:C223"/>
    <mergeCell ref="D229:D230"/>
    <mergeCell ref="A291:A292"/>
    <mergeCell ref="A36:A39"/>
    <mergeCell ref="E412:E413"/>
    <mergeCell ref="F291:F292"/>
    <mergeCell ref="E291:E292"/>
    <mergeCell ref="E408:E409"/>
    <mergeCell ref="E402:E403"/>
    <mergeCell ref="E410:E411"/>
    <mergeCell ref="F396:F397"/>
    <mergeCell ref="G412:G413"/>
    <mergeCell ref="G410:G411"/>
    <mergeCell ref="F234:F235"/>
    <mergeCell ref="F229:F230"/>
    <mergeCell ref="F222:F223"/>
    <mergeCell ref="G229:G230"/>
    <mergeCell ref="G408:G409"/>
    <mergeCell ref="F410:F411"/>
    <mergeCell ref="F408:F409"/>
    <mergeCell ref="F412:F413"/>
    <mergeCell ref="F402:F403"/>
  </mergeCells>
  <phoneticPr fontId="3" type="noConversion"/>
  <pageMargins left="0.70866141732283472" right="0.35433070866141736" top="0.31496062992125984" bottom="0.31496062992125984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buh1</cp:lastModifiedBy>
  <cp:lastPrinted>2024-03-28T12:10:45Z</cp:lastPrinted>
  <dcterms:created xsi:type="dcterms:W3CDTF">2016-11-24T14:23:11Z</dcterms:created>
  <dcterms:modified xsi:type="dcterms:W3CDTF">2024-03-28T12:16:43Z</dcterms:modified>
</cp:coreProperties>
</file>