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285" windowWidth="11340" windowHeight="8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Лист1!$A$1:$F$439</definedName>
  </definedNames>
  <calcPr calcId="125725"/>
</workbook>
</file>

<file path=xl/calcChain.xml><?xml version="1.0" encoding="utf-8"?>
<calcChain xmlns="http://schemas.openxmlformats.org/spreadsheetml/2006/main">
  <c r="F196" i="1"/>
  <c r="F44"/>
  <c r="F245"/>
  <c r="F333"/>
  <c r="F300"/>
  <c r="F284"/>
  <c r="F234"/>
  <c r="F150"/>
  <c r="F97"/>
  <c r="F38"/>
  <c r="F25"/>
  <c r="F421"/>
  <c r="F74" l="1"/>
  <c r="F395"/>
  <c r="F260"/>
  <c r="F201"/>
  <c r="F147" l="1"/>
  <c r="F121"/>
  <c r="F282"/>
  <c r="F398"/>
  <c r="F242"/>
  <c r="F231"/>
  <c r="F77"/>
  <c r="F73" s="1"/>
  <c r="F58"/>
  <c r="F161"/>
  <c r="F158"/>
  <c r="F244"/>
  <c r="F186"/>
  <c r="F377"/>
  <c r="F379"/>
  <c r="F312"/>
  <c r="F320"/>
  <c r="F417" l="1"/>
  <c r="F416" s="1"/>
  <c r="F415" s="1"/>
  <c r="F127" l="1"/>
  <c r="F80"/>
  <c r="F37"/>
  <c r="F146"/>
  <c r="F403"/>
  <c r="F125" l="1"/>
  <c r="F126"/>
  <c r="F322"/>
  <c r="F299" s="1"/>
  <c r="F171"/>
  <c r="F170" s="1"/>
  <c r="F375" l="1"/>
  <c r="F56" l="1"/>
  <c r="F57"/>
  <c r="F180"/>
  <c r="F179" s="1"/>
  <c r="F131"/>
  <c r="F228" l="1"/>
  <c r="F200" l="1"/>
  <c r="F225"/>
  <c r="F87" l="1"/>
  <c r="F72" s="1"/>
  <c r="F233" l="1"/>
  <c r="F67"/>
  <c r="F19"/>
  <c r="F124"/>
  <c r="F62"/>
  <c r="F61" s="1"/>
  <c r="F70"/>
  <c r="F106"/>
  <c r="F168"/>
  <c r="F167" s="1"/>
  <c r="F166" s="1"/>
  <c r="F160"/>
  <c r="F105" l="1"/>
  <c r="F104" s="1"/>
  <c r="F327"/>
  <c r="F354"/>
  <c r="F353" s="1"/>
  <c r="F365" l="1"/>
  <c r="F364" s="1"/>
  <c r="F363" s="1"/>
  <c r="F249"/>
  <c r="F222"/>
  <c r="F145" l="1"/>
  <c r="F144" s="1"/>
  <c r="F387" l="1"/>
  <c r="F391" l="1"/>
  <c r="F389"/>
  <c r="F385"/>
  <c r="F383"/>
  <c r="F381"/>
  <c r="F326" l="1"/>
  <c r="F298" s="1"/>
  <c r="F269" l="1"/>
  <c r="F268" s="1"/>
  <c r="F139" l="1"/>
  <c r="F34" l="1"/>
  <c r="F177" l="1"/>
  <c r="F176" s="1"/>
  <c r="F175" l="1"/>
  <c r="F143" s="1"/>
  <c r="F96"/>
  <c r="F95" s="1"/>
  <c r="F94" s="1"/>
  <c r="F91"/>
  <c r="F120"/>
  <c r="F119" s="1"/>
  <c r="F118" s="1"/>
  <c r="F18"/>
  <c r="F17" s="1"/>
  <c r="F420"/>
  <c r="F419" s="1"/>
  <c r="F280"/>
  <c r="F279" s="1"/>
  <c r="F259"/>
  <c r="F258" s="1"/>
  <c r="F199"/>
  <c r="F198" s="1"/>
  <c r="F136"/>
  <c r="F135" s="1"/>
  <c r="F134" s="1"/>
  <c r="F138"/>
  <c r="F110"/>
  <c r="F109" s="1"/>
  <c r="F114"/>
  <c r="F113" s="1"/>
  <c r="F60"/>
  <c r="F66"/>
  <c r="F65" s="1"/>
  <c r="F64" s="1"/>
  <c r="F24"/>
  <c r="F23" s="1"/>
  <c r="F43"/>
  <c r="F36" s="1"/>
  <c r="F185"/>
  <c r="F184" s="1"/>
  <c r="F273"/>
  <c r="F275"/>
  <c r="F332"/>
  <c r="F331" s="1"/>
  <c r="F350"/>
  <c r="F349" s="1"/>
  <c r="F348" s="1"/>
  <c r="F352"/>
  <c r="F360"/>
  <c r="F359" s="1"/>
  <c r="F370"/>
  <c r="F369" s="1"/>
  <c r="F373"/>
  <c r="F372" s="1"/>
  <c r="F402"/>
  <c r="F401" s="1"/>
  <c r="F400" s="1"/>
  <c r="F412"/>
  <c r="F411" s="1"/>
  <c r="F410" s="1"/>
  <c r="F183" l="1"/>
  <c r="F16"/>
  <c r="F409"/>
  <c r="F368"/>
  <c r="F362" s="1"/>
  <c r="F394"/>
  <c r="F393" s="1"/>
  <c r="F272"/>
  <c r="F256" s="1"/>
  <c r="F278"/>
  <c r="F277" s="1"/>
  <c r="F133"/>
  <c r="F108"/>
  <c r="F103" l="1"/>
  <c r="F296"/>
  <c r="F182"/>
  <c r="F347"/>
  <c r="F15" l="1"/>
</calcChain>
</file>

<file path=xl/sharedStrings.xml><?xml version="1.0" encoding="utf-8"?>
<sst xmlns="http://schemas.openxmlformats.org/spreadsheetml/2006/main" count="1502" uniqueCount="565">
  <si>
    <t>Другие вопросы в области культуры, кинематографии</t>
  </si>
  <si>
    <t>11 0 05 00000</t>
  </si>
  <si>
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</si>
  <si>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11 0 05 82010</t>
  </si>
  <si>
    <t>Расходы муниципального бюджета на обеспечение деятельности бухгалтерии отдела по культуре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</si>
  <si>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11 0 05 80600</t>
  </si>
  <si>
    <t>Расходы муниципального бюджета на обеспечение деятельности бухгалтерии отдела по культуре (Закупка товаров, работ и услуг для государственных (муниципальных) нужд)</t>
  </si>
  <si>
    <t>СОЦИАЛЬНАЯ ПОЛИТИКИ</t>
  </si>
  <si>
    <t>Пенсионное обеспечение</t>
  </si>
  <si>
    <t>Основное мероприятие «Социальная поддержка граждан»</t>
  </si>
  <si>
    <t>58 0 02 00000</t>
  </si>
  <si>
    <t>Доплаты к пенсиям муниципальных служащих Петропавловского муниципального района (Социальное обеспечение и иные выплаты населению)</t>
  </si>
  <si>
    <t>58 0 02 80470</t>
  </si>
  <si>
    <t>Социальное обеспечение населения</t>
  </si>
  <si>
    <t>Основное мероприятие «Поддержка малых форм хозяйствования»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</si>
  <si>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селе(ФБ)</t>
  </si>
  <si>
    <t>39 0 01 80100</t>
  </si>
  <si>
    <t>11 0 06 80600</t>
  </si>
  <si>
    <t>Расходы на мероприятия по организации отдыха и оздоровления детей и молодежи в загородных лагерях (софинансирование стоимости путевок из бюджета мун.р-на и за счет родительских средств)</t>
  </si>
  <si>
    <t>02 4 03 S8410</t>
  </si>
  <si>
    <t>14</t>
  </si>
  <si>
    <t>Национальная оборона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</si>
  <si>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</t>
  </si>
  <si>
    <t>25 1 01 88390</t>
  </si>
  <si>
    <t>05 0 00 00000</t>
  </si>
  <si>
    <t xml:space="preserve">Подпрограмма «Создание условий для обеспечения доступным и комфортным жильем населения Петропавловского муниципального района » </t>
  </si>
  <si>
    <t>05 1 00 00000</t>
  </si>
  <si>
    <t>Основное мероприятие «Обеспечение жильем молодых семей»</t>
  </si>
  <si>
    <t>05 1 01 00000</t>
  </si>
  <si>
    <t>Финансовое обеспечение выполнения других расходных обязательств (Закупка товаров, работ и услуг для государственных (муниципальных) нужд)</t>
  </si>
  <si>
    <t>11 0 05 82900</t>
  </si>
  <si>
    <t>Охрана семьи и детства</t>
  </si>
  <si>
    <t>Компенсация, выплачиваемая родителям(законным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  (Социальное обеспечение и иные выплаты населению)областной бюджет</t>
  </si>
  <si>
    <t>02 2 00 00000</t>
  </si>
  <si>
    <t>Основное мероприятие «Субвенции бюджета муниципальных образований на обеспечение выплат единовременного пособия при всех формах устройства детей,лишенных родительского попечения, в семью»</t>
  </si>
  <si>
    <t>02 2 05 00000</t>
  </si>
  <si>
    <t>02 2 05 52600</t>
  </si>
  <si>
    <t>02 2 07 00000</t>
  </si>
  <si>
    <t>Обеспечение выплаты вознаграждения, причитающегося приемной семье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</si>
  <si>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выплаты причитающейся приемному родителю»</t>
  </si>
  <si>
    <t>02 2 10 00000</t>
  </si>
  <si>
    <t>Обеспечение выплаты вознаграждения, причитающегося приемному родителю (Социальное обеспечение и иные выплаты населению)областной бюджет</t>
  </si>
  <si>
    <t>02 2 10 78190</t>
  </si>
  <si>
    <t>Основное мероприятие «Субвенции бюджета муниципальных образований на обеспечение выплат семьям опекунов на содержание подопечных детей»</t>
  </si>
  <si>
    <t>02 2 08 00000</t>
  </si>
  <si>
    <t>02 2 08 78200</t>
  </si>
  <si>
    <t>02 2 12 78220</t>
  </si>
  <si>
    <t>Выплата единовременного пособия при устройстве в семью ребенка-инвалида или ребенка ,достигшего возраста 10 лет, а также при одновременной передаче на воспитание в семью братьев( сестер)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</si>
  <si>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выплаты при передаче ребенка на воспитание в семью»</t>
  </si>
  <si>
    <t>02 2 11 00000</t>
  </si>
  <si>
    <t>Выплата единовременного пособия при передаче ребенка на воспитание в семью (Социальное обеспечение и иные выплаты населению)областной бюджет</t>
  </si>
  <si>
    <t>02 2 11 78210</t>
  </si>
  <si>
    <t>Другие вопросы в области социальной политики</t>
  </si>
  <si>
    <t>Выполнение других расходных обязательств (Субсидии федеральным, бюджетным, автономным и иным некоммерческим организациям)</t>
  </si>
  <si>
    <t>Физическая культура и спорт</t>
  </si>
  <si>
    <t>Массовый спорт</t>
  </si>
  <si>
    <t>Основное мероприятие «Развитие физической культуры и спорта Петропавловского муниципального района Воронежской области»</t>
  </si>
  <si>
    <t>11 0 04 00000</t>
  </si>
  <si>
    <t>11 0 04 80410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</si>
  <si>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</si>
  <si>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бюджетам субъектов Российской Федерации и муниципальных образований</t>
  </si>
  <si>
    <t xml:space="preserve">Основное мероприятие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 </t>
  </si>
  <si>
    <t>39 0 02 00000</t>
  </si>
  <si>
    <t>39 0 02 20570</t>
  </si>
  <si>
    <t>Управление Резервным фондом</t>
  </si>
  <si>
    <t>13</t>
  </si>
  <si>
    <t>Зарезервированные средства связанные с особенностями исполнения бюджета (Иные бюджетные ассигнования)</t>
  </si>
  <si>
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 муниципальной программы «Управление  муниципальными финансами, повышения устойчивости бюджетов сельских поселений Петропавловского муниципального района» (депутатские средства)</t>
  </si>
  <si>
    <t>39 0 02 20540</t>
  </si>
  <si>
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района»(Вовлечение молодёжи в соц.практику)</t>
  </si>
  <si>
    <t>39 0 02 78330</t>
  </si>
  <si>
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района»резервный фонд администрации района.</t>
  </si>
  <si>
    <t>ДОПОЛНИТЕЛЬНОЕ ОБРАЗОВАНИЕ</t>
  </si>
  <si>
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района»(бюджетный кредит)</t>
  </si>
  <si>
    <t>39 0 02 81600</t>
  </si>
  <si>
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района»(субсидии на изгот.карт-планов)</t>
  </si>
  <si>
    <t>39 0 02 78460</t>
  </si>
  <si>
    <t>01</t>
  </si>
  <si>
    <t>03</t>
  </si>
  <si>
    <t>04</t>
  </si>
  <si>
    <t>06</t>
  </si>
  <si>
    <t>09</t>
  </si>
  <si>
    <t>05</t>
  </si>
  <si>
    <t>07</t>
  </si>
  <si>
    <t>02</t>
  </si>
  <si>
    <t>08</t>
  </si>
  <si>
    <t>Наименование</t>
  </si>
  <si>
    <t>Рз</t>
  </si>
  <si>
    <t>ПР</t>
  </si>
  <si>
    <t>ЦСР</t>
  </si>
  <si>
    <t>ВР</t>
  </si>
  <si>
    <t>В С Е Г О</t>
  </si>
  <si>
    <t>ОБЩЕГОСУДАРСТВЕННЫЕ ВОПРОСЫ</t>
  </si>
  <si>
    <t>Функционирование  законодательных (представительных) органов государственной власти представительных органов муниципальных образований</t>
  </si>
  <si>
    <t>58 0 00 00000</t>
  </si>
  <si>
    <t xml:space="preserve">Основное мероприятие «Обеспечение реализации муниципальной программы» </t>
  </si>
  <si>
    <t>58 0 01 00000</t>
  </si>
  <si>
    <t>Расходы на обеспечение деятельности органов местного самоуправления (СНД).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</si>
  <si>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58 0 01 82010</t>
  </si>
  <si>
    <t>Расходы на обеспечение деятельности органов местного самоуправления (СНД). (Закупка товаров, работ и услуг для государственных (муниципальных) нужд)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</si>
  <si>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</si>
  <si>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деятельности органов местного самоуправления (администрация Петропавловского муниципального района).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</si>
  <si>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(администрация Петропавловского муниципального района.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</si>
  <si>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(администрация Петропавловского муниципального района). (Иные бюджетные ассигнования)</t>
  </si>
  <si>
    <t>Расходы на обеспечение деятельности главы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</si>
  <si>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58 0 01 82020</t>
  </si>
  <si>
    <t>Обеспечение деятельности финансовых, налоговых и таможенных органов и органов финансового  (финансово-бюджетного) надзора</t>
  </si>
  <si>
    <t>39 0 00 00000</t>
  </si>
  <si>
    <t>Основное мероприятие «Обеспечение реализации муниципальной программы»»</t>
  </si>
  <si>
    <t>39 0 03 00000</t>
  </si>
  <si>
    <t>Расходы на обеспечение деятельности органов местного самоуправления</t>
  </si>
  <si>
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</si>
  <si>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39 0 03 82010</t>
  </si>
  <si>
    <t xml:space="preserve">Расходы на обеспечение деятельности органов местного самоуправления </t>
  </si>
  <si>
    <t>(Иные бюджетные ассигнования)</t>
  </si>
  <si>
    <t>Резервные фонды</t>
  </si>
  <si>
    <t xml:space="preserve">Основное мероприятие «Организация бюджетного процесса Петропавловского муниципального района» </t>
  </si>
  <si>
    <t>39 0 01 00000</t>
  </si>
  <si>
    <t>Реализация функций, связанных с местным самоуправлением Резервный фонд администрации Петропавловского муниципального района Воронежской области (финансовое обеспечение непредвиденных расходов) (Иные бюджетные ассигнования)</t>
  </si>
  <si>
    <t>39 0 01 80540</t>
  </si>
  <si>
    <t>Другие общегосударственные вопросы</t>
  </si>
  <si>
    <t>02 0 00 00000</t>
  </si>
  <si>
    <t>Подпрограмма «Социализация детей-сирот и детей, нуждающихся в особой заботе государства»</t>
  </si>
  <si>
    <t>02 1 00 00000</t>
  </si>
  <si>
    <t>Основное мероприятие «Субвенции бюджета муниципальных образований на обеспечение на обеспечение выполения переданных полномочий организации осуществлении деятельности по опеке и попечительству)»</t>
  </si>
  <si>
    <t>02 1 14 00000</t>
  </si>
  <si>
    <t>Реализация расходов по переданным полномочиям 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</si>
  <si>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расходов по переданным полномочиям (Закупка товаров, работ и услуг для государственных (муниципальных) нужд)</t>
  </si>
  <si>
    <t>Организация деятельности комиссий по делам несовершеннолетних и защите их прав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</si>
  <si>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деятельности комиссий по делам несовершеннолетних и защите их прав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</si>
  <si>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</si>
  <si>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</si>
  <si>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</si>
  <si>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</si>
  <si>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58  0 01 78470</t>
  </si>
  <si>
    <t>Осуществление полномочий по созданию и организации деятельности административных комиссий (Закупка товаров, работ и услуг для государственных (муниципальных) нужд)</t>
  </si>
  <si>
    <t>58 0 01 78470</t>
  </si>
  <si>
    <t>Выполнение других расходных обязательств  (Иные бюджетные ассигнования)</t>
  </si>
  <si>
    <t>58 0 01 80200</t>
  </si>
  <si>
    <t>Выполнение других расходных обязательств (Закупка товаров, работ и услуг для государственных (муниципальных) нужд)</t>
  </si>
  <si>
    <t xml:space="preserve">Основное мероприятие «Поощрения муниципальных образований»  </t>
  </si>
  <si>
    <t>58 0 03 00000</t>
  </si>
  <si>
    <t>58 0 03 88510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</si>
  <si>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</si>
  <si>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</si>
  <si>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Основное мероприятие «Обеспечение реализации муниципальной программы»</t>
  </si>
  <si>
    <t>Расходы на обеспечение единой диспетчерской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</si>
  <si>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58 0 01 80680 </t>
  </si>
  <si>
    <t>НАЦИОНАЛЬНАЯ ЭКОНОМИКА</t>
  </si>
  <si>
    <t>Сельское хозяйство и рыболовство</t>
  </si>
  <si>
    <t>25 0 00 00000</t>
  </si>
  <si>
    <t>Субвенции на осуществление отдельных государственных полномочий по организации деятельности по отлову и содержанию безнадзорных животных(Закупка товаров, работ и услуг для государственных (муниципальных) нужд)</t>
  </si>
  <si>
    <t>Расходы на проведение Всероссийской сельхоз.переписи(ФБ)</t>
  </si>
  <si>
    <t>25 1 05 53910</t>
  </si>
  <si>
    <t>25 2 00 00000</t>
  </si>
  <si>
    <t>Основное мероприятие «Оказание консультационных услуг предприятиям агропромышленного комплекса, крестьянским (фермерским) хозяйствам и гражданам, ведущим личное подсобное хозяйство»</t>
  </si>
  <si>
    <t>25 2 01 00000</t>
  </si>
  <si>
    <t xml:space="preserve">Расходы муниципального бюджета на обеспечение деятельности ИКЦ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</si>
  <si>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25 2 01 80600</t>
  </si>
  <si>
    <t>Расходы муниципального бюджета на обеспечение деятельности ИКЦ (Закупка товаров, работ и услуг для государственных (муниципальных) нужд)</t>
  </si>
  <si>
    <t>Расходы муниципального бюджета на обеспечение деятельности ИКЦ (Иные бюджетные ассигнования)</t>
  </si>
  <si>
    <t>Другие вопросы в области национальной экономики</t>
  </si>
  <si>
    <t xml:space="preserve">Муниципальная программа Петропавловского муниципального района «Экономическое развитие и инновационная экономика» </t>
  </si>
  <si>
    <t>15 0 00 00000</t>
  </si>
  <si>
    <t xml:space="preserve">Подпрограмма « Развитие и поддержка малого предпринимательства» муниципальной программы «Экономическое развитие и инновационная экономика» </t>
  </si>
  <si>
    <t>15 1 00 00000</t>
  </si>
  <si>
    <t>Основное мероприятие «Предоставление субсидий ( грантов ) начинающим субъектам малого и среднего предпринимательства на создание собственного дела»</t>
  </si>
  <si>
    <t>15 1 01 00000</t>
  </si>
  <si>
    <t>Мероприятия по развитию и поддержке малого и среднего предпринимательства (Иные бюджетные ассигнования)</t>
  </si>
  <si>
    <t>15 1 01 88640</t>
  </si>
  <si>
    <t>Муниципальная программа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</si>
  <si>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t>Основные мероприятия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</si>
  <si>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t>Организацию проведения оплачиваемых  общественных работ (Межбюджетные трансферты)</t>
  </si>
  <si>
    <t>390 02 78430</t>
  </si>
  <si>
    <t>ЖИЛИЩНО-КОММУНАЛЬНОЕ ХОЗЯЙСТВО</t>
  </si>
  <si>
    <t>58 0 01 80090</t>
  </si>
  <si>
    <t>ОБРАЗОВАНИЕ</t>
  </si>
  <si>
    <t>Дошкольное образование</t>
  </si>
  <si>
    <t xml:space="preserve">Подпрограмма «Развитие дошкольного и общего образования» </t>
  </si>
  <si>
    <t>Основное мероприятие «Развитие дошкольного образования»</t>
  </si>
  <si>
    <t>02 1 01 00000</t>
  </si>
  <si>
    <t>Расходы на обеспечение деятельности (оказание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</si>
  <si>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</t>
  </si>
  <si>
    <t>Расходы на обеспечение деятельности (оказание услуг) дошкольных учреждений (Иные бюджетные ассигнования)</t>
  </si>
  <si>
    <t>Расходы на обеспечение деятельности (оказание услуг) дошкольных учреждений(депутатские средства)</t>
  </si>
  <si>
    <t>02 1 01 20540</t>
  </si>
  <si>
    <t>Расходы на 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</si>
  <si>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02 1 01 78290</t>
  </si>
  <si>
    <t>Общее образование</t>
  </si>
  <si>
    <t>Основное мероприятие «Развитие общего образования»</t>
  </si>
  <si>
    <t>02 1 02 00000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</si>
  <si>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</si>
  <si>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02 1 02 78120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</si>
  <si>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 .((Закупка товаров, работ и услуг для государственных (муниципальных) нужд)</t>
  </si>
  <si>
    <t>02 1 02 80660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</si>
  <si>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</t>
  </si>
  <si>
    <t>Расходы муниципального на обеспечение деятельности школ и интернатов(бюджетные инвестиции)</t>
  </si>
  <si>
    <t>Расходы муниципального на обеспечение деятельности школ и интернатов (Иные бюджетные ассигнования)</t>
  </si>
  <si>
    <t>02 1 02 20540</t>
  </si>
  <si>
    <t>Основное мероприятие «Обеспечение деятельности учреждений дополнительно го образования»</t>
  </si>
  <si>
    <t>02 3 06 00000</t>
  </si>
  <si>
    <t>Мероприятия в области дополнительного образования.(Расходы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</si>
  <si>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02 3 06 80610</t>
  </si>
  <si>
    <t>Мероприятия в области дополнительного образования.( (Закупка товаров, работ и услуг для государственных (муниципальных) нужд)</t>
  </si>
  <si>
    <t>Муниципальная программа Петропавловского муниципального района Воронежской области «Развитие  культуры » 2014-2020годы</t>
  </si>
  <si>
    <t>11 0 00 00000</t>
  </si>
  <si>
    <t xml:space="preserve">Основное мероприятие «Образование» </t>
  </si>
  <si>
    <t>11 0 02 00000</t>
  </si>
  <si>
    <t>11 0 02 80600</t>
  </si>
  <si>
    <t>Расходы муниципального бюджета на обеспечение деятельности ДШИ (Закупка товаров, работ и услуг для государственных (муниципальных) нужд)</t>
  </si>
  <si>
    <t>Молодежная политика и оздоровление детей</t>
  </si>
  <si>
    <t xml:space="preserve">Подпрограмма «Создание условий для организации отдыха и оздоровления детей и молодежи Петропавловского муниципального района» </t>
  </si>
  <si>
    <t>02 4 00 00000</t>
  </si>
  <si>
    <t>Основное мероприятие «Организация круглогодичного оздоровления детей и молодежи»</t>
  </si>
  <si>
    <t>02 4 03 00000</t>
  </si>
  <si>
    <t>02 4 03 80280</t>
  </si>
  <si>
    <t>Расходы на мероприятия по вовлечению молодёжи в социальную практику</t>
  </si>
  <si>
    <t>02 4 04 78330</t>
  </si>
  <si>
    <t>03 0 00 00000</t>
  </si>
  <si>
    <t>03 0 03 00000</t>
  </si>
  <si>
    <t>Расходы на профилактику правонарушений (Закупка товаров, работ и услуг для государственных (муниципальных) нужд)</t>
  </si>
  <si>
    <t>03 0 03 80660</t>
  </si>
  <si>
    <t>03 0 05 00000</t>
  </si>
  <si>
    <t>Мероприятия в области образования (Закупка товаров, работ и услуг для государственных (муниципальных) нужд)</t>
  </si>
  <si>
    <t>03 0 05 80670</t>
  </si>
  <si>
    <t>Другие вопросы в области образования</t>
  </si>
  <si>
    <t>Расходы муниципального на обеспечение внешкольной деятельности.(Закупка товаров, работ и услуг для государственных (муниципальных) нужд)</t>
  </si>
  <si>
    <t>02 1 02 80670</t>
  </si>
  <si>
    <t xml:space="preserve">Подпрограмма «Обеспечение деятельности отдела по образованию администрации Петропавловского муниципального района» </t>
  </si>
  <si>
    <t>02 7 00 00000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</si>
  <si>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</si>
  <si>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02 7 00 82010</t>
  </si>
  <si>
    <t>Расходы на обеспечение деятельности органов местного самоуправления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</si>
  <si>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(Иные бюджетные ассигнования)</t>
  </si>
  <si>
    <t>Расходы муниципального на обеспечение другой деятельности (метод.+ бухгалтерия+хозгруппа) (Закупка товаров, работ и услуг для государственных (муниципальных) нужд)</t>
  </si>
  <si>
    <t>02 7 00 80650</t>
  </si>
  <si>
    <t>КУЛЬТУРА И КИНЕМАТОГРАФИЯ</t>
  </si>
  <si>
    <t>Культура</t>
  </si>
  <si>
    <t xml:space="preserve">Основное мероприятие «Развитие сельской культуры Петропавловского муниципального района Воронежской области» </t>
  </si>
  <si>
    <t>11 0 01 00000</t>
  </si>
  <si>
    <t xml:space="preserve">Расходы муниципального бюджета на обеспечение деятельности КДЦ </t>
  </si>
  <si>
    <t>11 0 01 80590</t>
  </si>
  <si>
    <t xml:space="preserve">Основное мероприятие «Развитие библиотечного дела» </t>
  </si>
  <si>
    <t>11 0 03 00000</t>
  </si>
  <si>
    <t>11 0 03 80590</t>
  </si>
  <si>
    <t>Транспорт</t>
  </si>
  <si>
    <t>Подпрограмма "Развитие транспортной системы</t>
  </si>
  <si>
    <t>15 2 00 00000</t>
  </si>
  <si>
    <t>Сумма (тыс.рублей)</t>
  </si>
  <si>
    <t xml:space="preserve">Муниципальная программа Петропавловского муниципального района «Развитие образования» </t>
  </si>
  <si>
    <t>58 0 01 880350</t>
  </si>
  <si>
    <t>58 0 01 70350</t>
  </si>
  <si>
    <t xml:space="preserve">Муниципальная программа «Развитие местного самоуправления Петропавловского муниципального района » </t>
  </si>
  <si>
    <t>58 0 01 70100</t>
  </si>
  <si>
    <t xml:space="preserve">Подпрограмма «Развитие информационно-консультационной поддержки сельскохозяйственного производства Петропавловского муниципального района </t>
  </si>
  <si>
    <t>Дорожное хозяйство</t>
  </si>
  <si>
    <t>Межбюджетные трансферты на ремонт автомобильных дорог общего пользовния местного значения за счет субсидий изобластного бюджета</t>
  </si>
  <si>
    <t>39 0 02 78850</t>
  </si>
  <si>
    <t>ДРУГИЕ ВОПРОСЫ В ОБЛАСТИ ЖИЛИЩНО-КОММУНАЛЬНОГО ХОЗЯЙСТВА</t>
  </si>
  <si>
    <t>Муниципальная программа Петропавловского муниципального района «Развитие образования»</t>
  </si>
  <si>
    <t>02 1 02 S8130</t>
  </si>
  <si>
    <t>04 0 00 00000</t>
  </si>
  <si>
    <t xml:space="preserve">Муниципальная программа Петропавловского муниципального района "Профилактика терроризма, а так же минимизации и (или) ликвидации последствий его проявлений </t>
  </si>
  <si>
    <t>04 0 00 81440</t>
  </si>
  <si>
    <t>Расходы муниципального бюджета на развитие туризма (Закупка товаров, работ и услуг для государственных (муниципальных) нужд)</t>
  </si>
  <si>
    <t xml:space="preserve">Муниципальная программа Петропавловского муниципального района Воронежской области «Развитие  культуры » </t>
  </si>
  <si>
    <t>02 4 03 S8320</t>
  </si>
  <si>
    <t>Основное мероприятие                    «Мероприятия в области образования»</t>
  </si>
  <si>
    <t>Основное мероприятие                    «Информационно-методическое обеспечение профилактики правонарушений»</t>
  </si>
  <si>
    <t>11 0 03 70700</t>
  </si>
  <si>
    <t>11 0 03 78440</t>
  </si>
  <si>
    <t>Расходы муниципального бюджета на обеспечение деятельности библиотек.(на соц.значимые расходы)</t>
  </si>
  <si>
    <t>Субсидии на реализацию программы "Развитие культуры муниципальных образований Воронежской области</t>
  </si>
  <si>
    <t>Муниципальная программа Петропавловского муниципального района Воронежской области «Развитие  культуры »</t>
  </si>
  <si>
    <t>25 1 01 L5670</t>
  </si>
  <si>
    <t>05 1 01 L4970</t>
  </si>
  <si>
    <t>05 1 01L4970</t>
  </si>
  <si>
    <t>Прочие межбюджетные трансферты на соц.значимые расходы</t>
  </si>
  <si>
    <t>Прочие межбюджетные трансферты на проведение культ-массовых мероприятий</t>
  </si>
  <si>
    <t>39 0 02 80120</t>
  </si>
  <si>
    <t>39 0 02 70100</t>
  </si>
  <si>
    <t>Дотации на выравнивание бюджетной обеспеченности поселений (Межбюджетные трансферты) областной бюджет</t>
  </si>
  <si>
    <t>02 2 12 00000</t>
  </si>
  <si>
    <t>Основное мероприятие «Субвенции бюджетам муниципальных образований на  выплату единовременного пособия при всех формах устройства детей, лишенных родительского попечения в семью"</t>
  </si>
  <si>
    <t>39 0 02 80250</t>
  </si>
  <si>
    <t>10</t>
  </si>
  <si>
    <t>58 0 01 78391</t>
  </si>
  <si>
    <t>02 2 14 78392</t>
  </si>
  <si>
    <t>Подпрограмма "Вовлечение  молодежи в соц.практику"</t>
  </si>
  <si>
    <t>02 6 00 00000</t>
  </si>
  <si>
    <t>02 6 01 00000</t>
  </si>
  <si>
    <t>Основное мероприятие «Вовлечение молодежи в соц.практику и обеспечение поддержки молодежи»</t>
  </si>
  <si>
    <t>02 6 01 80310</t>
  </si>
  <si>
    <t>Муниципальная программа  «Развитие местного самоуправления Петропавловского муниципального района »</t>
  </si>
  <si>
    <t xml:space="preserve">Распределение бюджетных ассигнований по разделам и подразделам, </t>
  </si>
  <si>
    <t xml:space="preserve">целевым статьям, муниципальным программам, группам видов расходов бюджета </t>
  </si>
  <si>
    <r>
      <t xml:space="preserve">Муниципальная программа  </t>
    </r>
    <r>
      <rPr>
        <sz val="12"/>
        <rFont val="Times New Roman"/>
        <family val="1"/>
        <charset val="204"/>
      </rPr>
      <t xml:space="preserve">«Развитие местного самоуправления Петропавловского муниципального района » </t>
    </r>
  </si>
  <si>
    <r>
      <t xml:space="preserve">Муниципальная программа </t>
    </r>
    <r>
      <rPr>
        <sz val="12"/>
        <rFont val="Times New Roman"/>
        <family val="1"/>
        <charset val="204"/>
      </rPr>
      <t>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  </r>
  </si>
  <si>
    <r>
      <t xml:space="preserve">Муниципальная программа </t>
    </r>
    <r>
      <rPr>
        <sz val="12"/>
        <color indexed="8"/>
        <rFont val="Times New Roman"/>
        <family val="1"/>
        <charset val="204"/>
      </rPr>
      <t>«</t>
    </r>
    <r>
      <rPr>
        <sz val="12"/>
        <rFont val="Times New Roman"/>
        <family val="1"/>
        <charset val="204"/>
      </rPr>
      <t xml:space="preserve">Развитие сельского хозяйства Петропавловского муниципального района </t>
    </r>
  </si>
  <si>
    <r>
      <t>Расходы муниципального бюджета на обеспечение деятельности ДШИ</t>
    </r>
    <r>
      <rPr>
        <sz val="12"/>
        <color indexed="8"/>
        <rFont val="Times New Roman"/>
        <family val="1"/>
        <charset val="204"/>
      </rPr>
      <t xml:space="preserve"> (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</si>
  <si>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>Расходы муниципального бюджета на обеспечение мероприятий по молодежной политике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</si>
  <si>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(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</si>
  <si>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>Расходы муниципального бюджета на обеспечение деятельности КДЦ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</si>
  <si>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Расходы муниципального бюджета на обеспечение деятельности КДЦ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 (Иные бюджетные ассигнования)</t>
    </r>
  </si>
  <si>
    <r>
      <t>Расходы муниципального бюджета на обеспечение деятельности библиотек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(Иные бюджетные ассигнования)</t>
    </r>
  </si>
  <si>
    <r>
      <t>Муниципальная программа «</t>
    </r>
    <r>
      <rPr>
        <sz val="12"/>
        <rFont val="Times New Roman"/>
        <family val="1"/>
        <charset val="204"/>
      </rPr>
      <t>Развитие сельского хозяйства Петропавловского муниципального района</t>
    </r>
  </si>
  <si>
    <r>
      <t>Выплаты семьям опекунов на содержание подопечных детей</t>
    </r>
    <r>
      <rPr>
        <sz val="12"/>
        <color indexed="8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(Социальное обеспечение и иные выплаты населению)областной бюджет</t>
    </r>
  </si>
  <si>
    <r>
      <t xml:space="preserve">Мероприятия в области физической культуры и спорта в рамках основного мероприятия    «Развитие физической культуры и спорта Петропавловского муниципального района Воронежской области» муниципальной программы </t>
    </r>
    <r>
      <rPr>
        <sz val="12"/>
        <color indexed="8"/>
        <rFont val="Times New Roman"/>
        <family val="1"/>
        <charset val="204"/>
      </rPr>
      <t xml:space="preserve">«Развитие  культуры » </t>
    </r>
    <r>
      <rPr>
        <sz val="12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</si>
  <si>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Софинансирование организации летнего отдыха детей</t>
  </si>
  <si>
    <t>Расходы на мероприятия по организации отдыха и оздоровления детей и молодежи. (Закупка товаров, работ и услуг для государственных (муниципальных) нужд)</t>
  </si>
  <si>
    <t>Расходы муниципального на обеспечение другой деятельности (метод.+ бухгалтерия+хозгруппа)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</si>
  <si>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</t>
  </si>
  <si>
    <t>12</t>
  </si>
  <si>
    <t>Прочие межбюджетные трансферты  общего характера</t>
  </si>
  <si>
    <t>02 1 02 S8940</t>
  </si>
  <si>
    <t>Выплаты семьям опекунов на содержание подопечных детей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</si>
  <si>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 единовременного пособия при устройстве в семью ребенка-инвалида или ребенка ,достигшего возраста 10 лет, а также при одновременной передаче на воспитание в семью братьев( сестер)»</t>
  </si>
  <si>
    <t>02 2 11 78544</t>
  </si>
  <si>
    <t>02 1 01 78150</t>
  </si>
  <si>
    <t>Расходы на осуществление моб. подготовки за счёт средств мун.бюджета</t>
  </si>
  <si>
    <t>Расходы на осуществление моб. Подготовки за счёт средств обл.бюджета</t>
  </si>
  <si>
    <t>02 2 07 78541</t>
  </si>
  <si>
    <t>Мероприятия в области дополнительного образования (Иные бюджетные ассигнования)</t>
  </si>
  <si>
    <t>Коммунальное хозяйство</t>
  </si>
  <si>
    <t>Подпрограмма «Создание условий для обеспечения качественными услугами ЖКХ населения Петропавловского муниципального района»</t>
  </si>
  <si>
    <t xml:space="preserve">Основное мероприятие «Приобретение коммунальной техники» </t>
  </si>
  <si>
    <t>Приобретение коммунальной специализированной техники софинансирование из муниципального бюджета</t>
  </si>
  <si>
    <t>05 2 00 00000</t>
  </si>
  <si>
    <t>05 2 02 00000</t>
  </si>
  <si>
    <t>05 2 02 S8620</t>
  </si>
  <si>
    <t>Расходы на обеспечение государственных гарантий реализации прав на получение общедоступного дошкольного образования.(Закупка товаров, работ и услуг для государственных (муниципальных) нужд)</t>
  </si>
  <si>
    <t>02 1 02 S8810</t>
  </si>
  <si>
    <t>Региональный проект "Современная школа"</t>
  </si>
  <si>
    <t>Расходы на обеспечение материально-технической базы для формирования у обучающихся современных технологических и гуманитарных навыков за счёт средств бюджета муниципального района</t>
  </si>
  <si>
    <t>02 1 E151690</t>
  </si>
  <si>
    <t>Региональный проект "Культурная среда"</t>
  </si>
  <si>
    <t>Расходы  на поддержку отрасли культуры(оснащение ДШИ музыкальными инструментами,оборудованием,материалами) за счёт субсидии из обл. и фед.бюджетов</t>
  </si>
  <si>
    <t>11 0 А1 55190</t>
  </si>
  <si>
    <t xml:space="preserve"> Обеспечение жильем молодых семей (Социальное обеспечение и иные выплаты населению)за счёт субсидии из обл.и федерального бюджетов </t>
  </si>
  <si>
    <t xml:space="preserve"> Обеспечение жильем молодых семей (Социальное обеспечение и иные выплаты населению) софинансирование из бюджета мун.района</t>
  </si>
  <si>
    <t>"Развитие туризма и реакреации"</t>
  </si>
  <si>
    <t>Основное мероприятие "Предоставление услуг по теплоснабжению"</t>
  </si>
  <si>
    <t>Расходы муниципального бюджета на обеспечение деятельности МКУ "Петропавловка Теплоцентраль"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</si>
  <si>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</t>
  </si>
  <si>
    <t>05 2 03 00000</t>
  </si>
  <si>
    <t>05 2 03 80750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</si>
  <si>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(депутатские)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</si>
  <si>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 за счёт субсидии из обл.и фед.бюджетов</t>
  </si>
  <si>
    <t>39 0 02 S8140</t>
  </si>
  <si>
    <t>БЛАГОУСТРОЙСТВО</t>
  </si>
  <si>
    <t>39 0 02 S8670</t>
  </si>
  <si>
    <t>Общеэкономические вопросы</t>
  </si>
  <si>
    <t>Основное мероприятие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</t>
  </si>
  <si>
    <t>02 1 02 80100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</si>
  <si>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за счёт зарезервированных средств</t>
  </si>
  <si>
    <t xml:space="preserve">390 02 S8460 </t>
  </si>
  <si>
    <t>Межбюджетные трансферты напроектирование, строительство, реконструкцию автомобильных дорог общего пользования местного значения за собластного бюджета</t>
  </si>
  <si>
    <t>02 1 E452100</t>
  </si>
  <si>
    <t>Региональный проект "Цифровая образовательная среда"</t>
  </si>
  <si>
    <t>Межбюджетные трансферты по переданным полномочиям на капитальный ремондомов культуры с населением до 50 тыс.человек</t>
  </si>
  <si>
    <t>Муниципальная программа «Развитие сельского хозяйства Петропавловского муниципального района»</t>
  </si>
  <si>
    <t>Основное мероприятие"Создание и развитие инфраструктуры на сельских территориях"</t>
  </si>
  <si>
    <t>Расходы на внедрение целевой модели цифровой образовательной среды в общеобразовательных организациях за счёт средсв бюджета муниципального района</t>
  </si>
  <si>
    <t>Расходы за счёт субсидии из областного бюджета на реализацию  мероприятий обл.адресной программы капитального ремонта в рамках мероприятия "Содействие сохранению и развитию муниципальных учреждений культуры"</t>
  </si>
  <si>
    <t>Расходы на реализацию  мероприятий обл.адресной программы капитального ремонта в рамках мероприятия "Содействие сохранению и развитию муниципальных учреждений культуры"за счёт софинансирования из бюджета муниципального района</t>
  </si>
  <si>
    <t>11 0 02 S8750</t>
  </si>
  <si>
    <t>02 1 02 S8750</t>
  </si>
  <si>
    <t>Основное мероприятие «Единая субвенция для осуществления отдельных государственных полномочий по оказанию мер социальной поддержки семьям, взявшим на воспитание детей- сирот и детей, оставшихся без попечения родителей»</t>
  </si>
  <si>
    <t>02 2 07 78543</t>
  </si>
  <si>
    <t>02 2 07 78542</t>
  </si>
  <si>
    <t>39 0 02 L4670</t>
  </si>
  <si>
    <t>Расходы на обеспечение деятельности органов местного самоуправления (администрация Петропавловского муниципального района).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фондами)иные выплаты персоналу</t>
  </si>
  <si>
    <t>Региональный проект "Успех каждого ребенка"</t>
  </si>
  <si>
    <t>Расходы на создание в общеобразовательных организациях условий для занятий физической культурой и спортом за счёт средств бюджета муниципального района</t>
  </si>
  <si>
    <t>02 1 E250970</t>
  </si>
  <si>
    <t>39 0 02 S8100</t>
  </si>
  <si>
    <t>11 0 03 L5190</t>
  </si>
  <si>
    <t>Межбюджетные трансферты  за счёт субсидии на господдержку отрасли культуры (подключение муниципальных общедоступных библиотек к сети "Интернет")</t>
  </si>
  <si>
    <t>Обеспечение проведения выборов и референдумов</t>
  </si>
  <si>
    <t>58 0 05 00000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</si>
  <si>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нуждза счет зарезервированных средств бюджета муниципального района</t>
  </si>
  <si>
    <t>05 2 03 80100</t>
  </si>
  <si>
    <t>Расходы на мероприятия по  укреплению материально-технической базы в образовательных учреждениях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</si>
  <si>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обеспечение учащихся молочной продукцией (субсидия)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</si>
  <si>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нуждобеспечение учащихся молочной продукцией(муниципальный бюджет)</t>
  </si>
  <si>
    <t xml:space="preserve">Расходы на реализацию  мероприятий обл.адресной программы капитального ремонта в рамках мероприятия "Развитие и модернизация общего образования" </t>
  </si>
  <si>
    <t>Расходы муниципального на организацию бесплатного горячего питания обучающихся,получающих начальное общее образование</t>
  </si>
  <si>
    <t>02 1 02 53030</t>
  </si>
  <si>
    <t>Расходы муниципального на обеспечение деятельности школ и интернатов.(Расходы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фондами)Вознаграждение за классное руководство за счет межбюджетных трансфертов из федерального бюджета</t>
  </si>
  <si>
    <t xml:space="preserve">Расходы на мероприятия по организации отдыха и оздоровления детей и молодежи  .(Закупка товаров, работ и услуг для государственных (муниципальных) нужд) </t>
  </si>
  <si>
    <t>Расходы на обеспечение деятельности органов местного самоуправления за счет зарезервированных средств бюджета муниципального района</t>
  </si>
  <si>
    <t>39 0 03 80100</t>
  </si>
  <si>
    <t>Основное мероприятие "Проведение Всеросийской переписи населения"</t>
  </si>
  <si>
    <t>58 0 08 00000</t>
  </si>
  <si>
    <t>Основное мероприятие "Предоствавление грантов в форме субсидий СОНКО на реализацию проектов (программ) на конкурсной основе"</t>
  </si>
  <si>
    <t>2023 год</t>
  </si>
  <si>
    <t>58 0 06 51200</t>
  </si>
  <si>
    <t>Основное мероприятие "Расхода  по составлению списков кандидатов в присяжные заседатели федеральных судов общей юрисдикции в РФ"</t>
  </si>
  <si>
    <t>58 0 068 51200</t>
  </si>
  <si>
    <t>Субвенции бюджетам муниципальных образований Воронежской области на осуществление полномочий по составлению списков кандидатов в присяжные заседатели федеральных судов общей юрисдикции в РФ</t>
  </si>
  <si>
    <t>Основное мероприятие "Обеспечение проведения  выборов "</t>
  </si>
  <si>
    <t xml:space="preserve">Расходы на проведение выборов </t>
  </si>
  <si>
    <t>58 0 07 00000</t>
  </si>
  <si>
    <t>58 0 07 54690</t>
  </si>
  <si>
    <t>Основное мероприятие "Организация деятельности по отлову и содержанию безнадзорных животных"</t>
  </si>
  <si>
    <t>25 0 06 00000</t>
  </si>
  <si>
    <t>25 0 09  00000</t>
  </si>
  <si>
    <t>25 0 09  L5760</t>
  </si>
  <si>
    <t xml:space="preserve">Благоустройство сельских территорий </t>
  </si>
  <si>
    <t>58 0 08 S8890</t>
  </si>
  <si>
    <t>25 0 05 00000</t>
  </si>
  <si>
    <t>25 0 05 L5760</t>
  </si>
  <si>
    <t>25 0 05 L5670</t>
  </si>
  <si>
    <t>02 1 02  L3040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</si>
  <si>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населению)федеральный бюджет</t>
  </si>
  <si>
    <t>Расходы на реализацию мероприятий по созданию условий для развития физической культуры и массового спорта</t>
  </si>
  <si>
    <t>Дотации на выравнивание бюджетной обеспеченности поселений (Межбюджетные трансферты)муниципальный бюджет</t>
  </si>
  <si>
    <t>Расходы на мероприятия по развитию сети общеобразовательных организаций(проведение текущего и капитального ремонта,приобретение оборудования)</t>
  </si>
  <si>
    <t xml:space="preserve">Расходы на внедрение целевой модели цифровой образовательной среды в общеобразовательных организациях </t>
  </si>
  <si>
    <t xml:space="preserve">Расходы на создание в общеобразовательных организациях условий для занятий физической культурой и спортом </t>
  </si>
  <si>
    <t>11 0 04 S8790</t>
  </si>
  <si>
    <t>02 1 01 80560</t>
  </si>
  <si>
    <t>Предоствавление грантов в форме субсидий СОНКО на реализацию проектов (программ) на конкурсной основе (Субсидии федеральным, бюджетным, автономным и иным некоммерческим организациям)</t>
  </si>
  <si>
    <t>Муниципальная программа «Обеспечение доступным и комфортным жильем и коммунальными услугами населения Петропавловского муниципального района»</t>
  </si>
  <si>
    <r>
      <t>Муниципальная программа «</t>
    </r>
    <r>
      <rPr>
        <sz val="12"/>
        <rFont val="Times New Roman"/>
        <family val="1"/>
        <charset val="204"/>
      </rPr>
      <t>Профилактика правонарушений и противодействие преступности на территории Петропавловского муниципального района Воронежской области</t>
    </r>
  </si>
  <si>
    <t>Мероприятия по профилактике терроризма (Закупка товаров, работ и услуг для государственных (муниципальных) нужд)</t>
  </si>
  <si>
    <t>Расходы на создание и обеспечение функционирования  центров образования  естественно-научной и технологической направленности в образовательных организациях расположенных в сельской местности(Закупка товаров, работ и услуг для государственных (муниципальных) нужд)</t>
  </si>
  <si>
    <t>Расходы на мероприятия по проведению Всероссийской переписи населения(Закупка товаров, работ и услуг для государственных (муниципальных) нужд)</t>
  </si>
  <si>
    <t>39 0 02 S8870</t>
  </si>
  <si>
    <t>58 0 01 80100</t>
  </si>
  <si>
    <t>02 3 06 80100</t>
  </si>
  <si>
    <t>02 7 00 80100</t>
  </si>
  <si>
    <r>
      <t>Расходы муниципального бюджета на обеспечение деятельности КДЦ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 (Закупка товаров, работ и услуг для государственных (муниципальных) нужд) </t>
    </r>
  </si>
  <si>
    <t>11 0 01 70100</t>
  </si>
  <si>
    <t>Расходы на государственную поддержку отрасли культуры</t>
  </si>
  <si>
    <t>Прочие межбюджетные трансферты сельским поселениям  за счёт зарезервированных средств бюджета муниципального района   (межбюджетные трансферты)</t>
  </si>
  <si>
    <t>39 0 02 80100</t>
  </si>
  <si>
    <t>Прочие межбюджетные трансферты сельским поселениям за счет резевного фонда правительства Воронежской области(межбюджетные трансферты)</t>
  </si>
  <si>
    <t>58 0 01 20540</t>
  </si>
  <si>
    <t>Расходы на реализацию мероприятий по ремонту объектов теплоэнергетического хозяйства(Закупка товаров, работ и услуг для государственных (муниципальных) нужд)</t>
  </si>
  <si>
    <t>05 2 03 S9120</t>
  </si>
  <si>
    <t xml:space="preserve">Мероприятия в области дополнительного образования.( (Закупка товаров, работ и услуг для государственных (муниципальных) нужд) </t>
  </si>
  <si>
    <t>11 0 01 80100</t>
  </si>
  <si>
    <r>
      <t>Расходы муниципального бюджета на обеспечение деятельности КДЦ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(Закупка товаров, работ и услуг для государственных (муниципальных) нужд)за счёт зарезервированных средств</t>
    </r>
  </si>
  <si>
    <t>11 0 04 80100</t>
  </si>
  <si>
    <t xml:space="preserve">Основное мероприятие «Обеспечение деятельности ревизионной комиссии» </t>
  </si>
  <si>
    <t>Расходы на обеспечение деятельности органов местного самоуправления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</si>
  <si>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58 0 09 82010</t>
  </si>
  <si>
    <t>58 0 09 00000</t>
  </si>
  <si>
    <t xml:space="preserve">Организация деятельности комиссий по делам несовершеннолетних и защите их прав 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</si>
  <si>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</t>
  </si>
  <si>
    <t>Осуществление полномочий по созданию и организации деятельности административных комиссий</t>
  </si>
  <si>
    <t>Прочие межбюджетные трансферты общего характера за счет дорожного фонда муниципального района(Межбюджетные трансферты)</t>
  </si>
  <si>
    <t>Расходы на ремонт автомобильных дорог общего пользования местного значения за счёт субсидии из областного бюджета(Закупка товаров, работ и услуг для государственных (муниципальных) нужд)</t>
  </si>
  <si>
    <t>Межбюджетные трансферты на изготовление карт-планов земельных участков за счёт субсидии (Межбюджетные трансферты)</t>
  </si>
  <si>
    <t>Прочие межбюджетные трансферты передаваемые бюджетам поселений на осуществление части полномочий на осуществление земельного контроля(Межбюджетные трансферты)</t>
  </si>
  <si>
    <t>Муниципальная программа «Обеспечение доступным и комфортным жильем и коммунальными услугами населения Петропавловского муниципального района» на 2014-2024 годы.</t>
  </si>
  <si>
    <t>Расходы муниципального бюджета на обеспечение деятельности МКУ "Петропавловка Теплоцентраль"  (Иные бюджетные ассигнования)</t>
  </si>
  <si>
    <t xml:space="preserve"> Модернизация уличного освещения за счет субсидии из областного бюджета(Закупка товаров, работ и услуг для государственных (муниципальных) нужд)</t>
  </si>
  <si>
    <t>Иные межбюджетные трансферты на  уличное освещение за счет субсидии из областного бюджета (Межбюджетные трансферты)</t>
  </si>
  <si>
    <t>Расходы муниципального бюджета на обеспечение деятельности КДЦ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</si>
  <si>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А1 00000</t>
  </si>
  <si>
    <t>11 0А1 55190</t>
  </si>
  <si>
    <t xml:space="preserve"> Основное мероприятие"Развитие туризма и реакреации"</t>
  </si>
  <si>
    <t>Иные дотации</t>
  </si>
  <si>
    <t>Дотации на поддержку  мер  по обеспечению сбалансированности (Межбюджетные трансферты) областной бюджет</t>
  </si>
  <si>
    <t>39 0 02 78030</t>
  </si>
  <si>
    <t>Прочие межбюджетные трансферты сельским поселениям  на приобретение служебного автотранспорта(межбюджетные трансферты)</t>
  </si>
  <si>
    <t>Организация системы раздельного накопления твердых коммунальных отходов (межбюджетные трансферты)</t>
  </si>
  <si>
    <t>39 0 02 S8740</t>
  </si>
  <si>
    <t>Приобретение подвижных многофункциональных культурных центров (автоклубов) (Закупка товаров, работ и услуг для государственных (муниципальных) нужд)</t>
  </si>
  <si>
    <t>Комплектовае документальных фондов общедоступных библиотек(Закупка товаров, работ и услуг для государственных (муниципальных) нужд)</t>
  </si>
  <si>
    <t>58 0 05 82070</t>
  </si>
  <si>
    <t>Расходы на государственную поддержку отрасли культурыПриобретение подвижных многофункциональных культурных центров (автоклубов) (Закупка товаров, работ и услуг для государственных (муниципальных) нужд)</t>
  </si>
  <si>
    <t>11 0 01L5190</t>
  </si>
  <si>
    <t>Расходы на государственную поддержку отрасли культуры.Комплектовае документальных фондов общедоступных библиотек(Закупка товаров, работ и услуг для государственных (муниципальных) нужд)</t>
  </si>
  <si>
    <t>39 0 02 79180</t>
  </si>
  <si>
    <t>25 0 06 78450</t>
  </si>
  <si>
    <t xml:space="preserve"> Модернизация уличного освещения за счет субсидии из областного бюджета(Межбюджетные трансферты)</t>
  </si>
  <si>
    <t>Расходы на модернизацию уличного освещения за счет зарезервированных средств связанных с особенностями бюджета муниципального района (Межбюджетные трансферты)</t>
  </si>
  <si>
    <t>Расходы на реализацию  мероприятий по  модернизации школьных систем образования(Закупка товаров, работ и услуг для государственных (муниципальных) нужд)</t>
  </si>
  <si>
    <t>02 1 02 L7500</t>
  </si>
  <si>
    <t>Расходы на реализацию  мероприятий по  модернизации школьных систем образования вне рамок софинансирования(Закупка товаров, работ и услуг для государственных (муниципальных) нужд)</t>
  </si>
  <si>
    <t>02 1 02 S9140</t>
  </si>
  <si>
    <t>Расходы на обеспечение деятельности органов местного самоуправления(Закупка товаров, работ и услуг для государственных (муниципальных) нужд) за счет зарезервированных средств бюджета муниципального района</t>
  </si>
  <si>
    <t xml:space="preserve"> Основное мероприятие : "Осуществление регулярных перевозок пассажиров и багажа автомобильным транспортом по регулируемым тарифам по муниципальным маршрутам регулярных перевозок на территории Петропавловского муниципального района Воронежской области"</t>
  </si>
  <si>
    <t>15 2 02 00000</t>
  </si>
  <si>
    <t>Организация пассажирских перевозок (Закупка товаров, работ и услуг для государственных (муниципальных) нужд)</t>
  </si>
  <si>
    <t xml:space="preserve">Приобретение коммунальной специализированной техники(Закупка товаров, работ и услуг для государственных (муниципальных) нужд) </t>
  </si>
  <si>
    <t>Основное мероприятие "Разработка схем теплоснабжения"</t>
  </si>
  <si>
    <t>Расходы муниципального бюджета на разработку схем теплоснабжения (Закупка товаров, работ и услуг для государственных (муниципальных) нужд)</t>
  </si>
  <si>
    <t>05 2 04 00000</t>
  </si>
  <si>
    <t>05 2 04 88460</t>
  </si>
  <si>
    <t>Софинансирование капитальных вложений в объекты муниципальной собственности (межбюджетные трансферты)</t>
  </si>
  <si>
    <t>15 2 02 S9260</t>
  </si>
  <si>
    <t>Подпрограмма "Развитие сети автомобильных дорог общего пользования местного значения"</t>
  </si>
  <si>
    <t>15 0 00 0000</t>
  </si>
  <si>
    <t>15 3 00 0000</t>
  </si>
  <si>
    <t>15 3 01 0000</t>
  </si>
  <si>
    <t>Основное мероприятие "Капитальный ремонт,ремонт,содержание автомобильных дорог общего пользования местного значения"</t>
  </si>
  <si>
    <t>15 3 01 81290</t>
  </si>
  <si>
    <t>15 3 01 S8850</t>
  </si>
  <si>
    <t>25 0 10 88070</t>
  </si>
  <si>
    <t>Основное мероприятие"Озеленение территории Петропавловского муниципального района"</t>
  </si>
  <si>
    <t>Расходы на озеленение населенных пунктов Петропавловского муниципального района (Межбюджетные трансферты)</t>
  </si>
  <si>
    <t>25 0 10 00000</t>
  </si>
  <si>
    <t xml:space="preserve"> Прочие межбюджетные трансферты на поддержку  мер  по обеспечению сбалансированности</t>
  </si>
  <si>
    <t>Прочие межбюджетные трансферты на  предоставление финансовой поддержки поселениям  (Межбюджетные трансферты)за счет субсии из областного бюджета</t>
  </si>
  <si>
    <t>39 0 02 S8040</t>
  </si>
  <si>
    <t>Прочие межбюджетные трансферты на  предоставление финансовой поддержки поселениям  (Межбюджетные трансферты)софинансирование субсидии</t>
  </si>
  <si>
    <t>39 0 02 S8041</t>
  </si>
  <si>
    <t>Расходы на реализацию мероприятий по ремонту объектов теплоэнергетического хозяйства   (Закупка товаров, работ и услуг для государственных (муниципальных) нужд)</t>
  </si>
  <si>
    <t>Поощрение поселений Петропавловского района по результатам оценки эффективности их деятельности (Закупка товаров, работ и услуг для государственных (муниципальных) нужд)</t>
  </si>
  <si>
    <t>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</si>
  <si>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</si>
  <si>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EВ 00000</t>
  </si>
  <si>
    <t>02 1 EВ 51790</t>
  </si>
  <si>
    <t>Софинансирование капитальных вложений в объекты муниципальной собственности в рамках областной инвестиционной программы (межбюджетные трансферты)</t>
  </si>
  <si>
    <t>15 2 02 89260</t>
  </si>
  <si>
    <t>Прочие межбюджетные трансферты на социально-значимые расходы сельских поселений (Межбюджетные трансферты)</t>
  </si>
  <si>
    <t>39 0 02  78030</t>
  </si>
  <si>
    <t>Иные межбюджетные трансферты на поощрение муниципальных управленческих команд за достижение показателей для оценки  эффективности деятельности исполнительных органов государственнтой власти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</si>
  <si>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58 0 01 55490</t>
  </si>
  <si>
    <t>39 0 03 55490</t>
  </si>
  <si>
    <t>Расходы на приведение территорий  общеобразовательных организаций к нормативным требованиям (Закупка товаров, работ и услуг для государственных (муниципальных) нужд )</t>
  </si>
  <si>
    <t>02 1 02 S9380</t>
  </si>
  <si>
    <t>Расходы за счёт межбюджетных трансфертов передаваемых бюджетам для компенсации дополнительных расходов,возникших для компенсации дополнительных расходов,возникших в результате решений ,принятых органами власти другого уровня (взаимные расчёты)(Закупка товаров, работ и услуг для государственных (муниципальных) нужд) депутатские</t>
  </si>
  <si>
    <t>02 1 02 70100</t>
  </si>
  <si>
    <t>Расходы на софинансирование расходных обязательств,возникающих при выполнении полномочий органов местного самоуправления  по вопросам местного значения в сфере организации отдыха детей в каникулярное время(Социальное обеспечение и иные выплаты населению)</t>
  </si>
  <si>
    <t>Расходы за счёт межбюджетных трансфертов передаваемых бюджетам для компенсации дополнительных расходов,возникших для компенсации дополнительных расходов,возникших в результате решений ,принятых органами власти другого уровня (взаимные расчёты)(Закупка товаров, работ и услуг для государственных (муниципальных) нужд)</t>
  </si>
  <si>
    <t>11 0 05 55490</t>
  </si>
  <si>
    <t>11 0 05 80100</t>
  </si>
  <si>
    <t>Расходы на реализацию мероприятий областнойадресной программы кап.ремонта(Межбюджетные трансферты)</t>
  </si>
  <si>
    <t>11</t>
  </si>
  <si>
    <t>39 0 02 S8750</t>
  </si>
  <si>
    <t>Прочие межбюджетные транферты на оплату социально-значимых мероприятий (депутатские)(Межбюджетные трансферты)</t>
  </si>
  <si>
    <t>Расходы на государственную поддержку отрасли культуры Укрепление материально-технической базыдомов культуры (Закупка товаров, работ и услуг для государственных (муниципальных) нужд)</t>
  </si>
  <si>
    <t>11 0 01L4670</t>
  </si>
  <si>
    <t>Межбюджетные трансферты сельским поселениям за счёт резервного фонда администрации Петропавловсукого муниципального района(Межбюджетные трансферты)</t>
  </si>
  <si>
    <t>39 0 02 80540</t>
  </si>
  <si>
    <t>58 0 09 70100</t>
  </si>
  <si>
    <t xml:space="preserve"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</si>
  <si>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39 0 03 70100</t>
  </si>
  <si>
    <t>Расходы на обеспечение единой диспетчерской службы (Закупка товаров, работ и услуг для государственных (муниципальных) нужд)</t>
  </si>
  <si>
    <t>58 0 0 1 70100</t>
  </si>
  <si>
    <t xml:space="preserve">58 0 01 70100 </t>
  </si>
  <si>
    <t>05 2 03 70100</t>
  </si>
  <si>
    <t xml:space="preserve">Расходы на обеспечение деятельности (оказание услуг) дошкольных учреждений (Закупка товаров, работ и услуг для государственных (муниципальных) нужд)  </t>
  </si>
  <si>
    <t>02 1 01 70100</t>
  </si>
  <si>
    <t>Мероприятия в области дополнительного образования 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</si>
  <si>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02 3 06 70100</t>
  </si>
  <si>
    <t>02 6 01 70100</t>
  </si>
  <si>
    <t>02 7 00 70100</t>
  </si>
  <si>
    <t>11 0 03 70100</t>
  </si>
  <si>
    <t>Расходы на обеспечение деятельности органов местного самоуправления(Расходы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</si>
  <si>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11 0 05 70100</t>
  </si>
  <si>
    <t>Расходы муниципального бюджета на обеспечение деятельности бухгалтерии отдела по культуре (Иные бюджетные ассигнования)</t>
  </si>
  <si>
    <t>11 0 04 70100</t>
  </si>
  <si>
    <t xml:space="preserve"> 39 0 02  88050</t>
  </si>
  <si>
    <t>11 0 02 70100</t>
  </si>
  <si>
    <t>39 0 02  78050</t>
  </si>
  <si>
    <t>Петропавловского муниципального района за 2023 год.</t>
  </si>
  <si>
    <t>02 1 0170100</t>
  </si>
  <si>
    <t>Приложение№4</t>
  </si>
  <si>
    <t xml:space="preserve">к решению Совета народных депутатов
Петропавловского муниципального района
«Об утверждении отчета об исполнении
бюджета Петропавловского муниципального
 района за 2023 год»
 от «    »                       2024 г. №
</t>
  </si>
</sst>
</file>

<file path=xl/styles.xml><?xml version="1.0" encoding="utf-8"?>
<styleSheet xmlns="http://schemas.openxmlformats.org/spreadsheetml/2006/main">
  <numFmts count="1">
    <numFmt numFmtId="164" formatCode="0.00000"/>
  </numFmts>
  <fonts count="13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Arial Cyr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2">
      <alignment horizontal="left" vertical="top" wrapText="1"/>
    </xf>
  </cellStyleXfs>
  <cellXfs count="168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/>
    <xf numFmtId="2" fontId="0" fillId="0" borderId="0" xfId="0" applyNumberFormat="1"/>
    <xf numFmtId="0" fontId="0" fillId="4" borderId="0" xfId="0" applyFill="1"/>
    <xf numFmtId="0" fontId="1" fillId="5" borderId="1" xfId="0" applyFont="1" applyFill="1" applyBorder="1" applyAlignment="1">
      <alignment horizontal="left" vertical="top" wrapText="1"/>
    </xf>
    <xf numFmtId="2" fontId="1" fillId="5" borderId="1" xfId="0" applyNumberFormat="1" applyFont="1" applyFill="1" applyBorder="1" applyAlignment="1">
      <alignment horizontal="left" vertical="top" wrapText="1"/>
    </xf>
    <xf numFmtId="0" fontId="5" fillId="5" borderId="0" xfId="0" applyFont="1" applyFill="1" applyAlignment="1">
      <alignment horizontal="center"/>
    </xf>
    <xf numFmtId="0" fontId="4" fillId="5" borderId="0" xfId="0" applyFont="1" applyFill="1"/>
    <xf numFmtId="0" fontId="5" fillId="5" borderId="1" xfId="0" applyFont="1" applyFill="1" applyBorder="1" applyAlignment="1">
      <alignment horizontal="left" vertical="top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justify" wrapText="1"/>
    </xf>
    <xf numFmtId="0" fontId="5" fillId="5" borderId="1" xfId="0" applyFont="1" applyFill="1" applyBorder="1" applyAlignment="1">
      <alignment horizontal="justify" vertical="top" wrapText="1"/>
    </xf>
    <xf numFmtId="0" fontId="2" fillId="5" borderId="1" xfId="0" applyFont="1" applyFill="1" applyBorder="1" applyAlignment="1">
      <alignment horizontal="left" wrapText="1"/>
    </xf>
    <xf numFmtId="0" fontId="5" fillId="5" borderId="1" xfId="0" applyFont="1" applyFill="1" applyBorder="1" applyAlignment="1">
      <alignment horizontal="justify" wrapText="1"/>
    </xf>
    <xf numFmtId="0" fontId="2" fillId="5" borderId="1" xfId="0" applyFont="1" applyFill="1" applyBorder="1" applyAlignment="1">
      <alignment horizontal="left" vertical="top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49" fontId="2" fillId="5" borderId="1" xfId="0" applyNumberFormat="1" applyFont="1" applyFill="1" applyBorder="1" applyAlignment="1">
      <alignment horizontal="left" wrapText="1"/>
    </xf>
    <xf numFmtId="0" fontId="2" fillId="5" borderId="1" xfId="0" applyFont="1" applyFill="1" applyBorder="1" applyAlignment="1">
      <alignment horizontal="justify" vertical="top" wrapText="1"/>
    </xf>
    <xf numFmtId="49" fontId="5" fillId="5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left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0" fillId="0" borderId="3" xfId="0" applyBorder="1"/>
    <xf numFmtId="0" fontId="5" fillId="0" borderId="1" xfId="0" applyFont="1" applyFill="1" applyBorder="1" applyAlignment="1">
      <alignment horizontal="justify" vertical="top" wrapText="1"/>
    </xf>
    <xf numFmtId="2" fontId="0" fillId="2" borderId="0" xfId="0" applyNumberFormat="1" applyFill="1"/>
    <xf numFmtId="49" fontId="5" fillId="5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top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wrapText="1"/>
    </xf>
    <xf numFmtId="0" fontId="6" fillId="0" borderId="1" xfId="1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5" fillId="5" borderId="5" xfId="0" applyFont="1" applyFill="1" applyBorder="1" applyAlignment="1">
      <alignment horizontal="justify" vertical="top" wrapText="1"/>
    </xf>
    <xf numFmtId="0" fontId="5" fillId="5" borderId="4" xfId="0" applyFont="1" applyFill="1" applyBorder="1" applyAlignment="1">
      <alignment horizontal="justify" vertical="top" wrapText="1"/>
    </xf>
    <xf numFmtId="0" fontId="7" fillId="0" borderId="0" xfId="0" applyFont="1" applyAlignment="1">
      <alignment wrapText="1"/>
    </xf>
    <xf numFmtId="0" fontId="0" fillId="5" borderId="0" xfId="0" applyFill="1"/>
    <xf numFmtId="49" fontId="2" fillId="5" borderId="5" xfId="0" applyNumberFormat="1" applyFont="1" applyFill="1" applyBorder="1" applyAlignment="1">
      <alignment horizontal="center" vertical="center" wrapText="1"/>
    </xf>
    <xf numFmtId="49" fontId="2" fillId="5" borderId="5" xfId="0" applyNumberFormat="1" applyFont="1" applyFill="1" applyBorder="1" applyAlignment="1">
      <alignment horizontal="left" vertical="center" wrapText="1"/>
    </xf>
    <xf numFmtId="0" fontId="2" fillId="5" borderId="5" xfId="0" applyFont="1" applyFill="1" applyBorder="1" applyAlignment="1">
      <alignment horizontal="center" vertical="center" wrapText="1"/>
    </xf>
    <xf numFmtId="2" fontId="2" fillId="5" borderId="6" xfId="0" applyNumberFormat="1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justify" vertical="top" wrapText="1"/>
    </xf>
    <xf numFmtId="0" fontId="0" fillId="2" borderId="0" xfId="0" applyFill="1" applyBorder="1"/>
    <xf numFmtId="49" fontId="5" fillId="5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2" fillId="0" borderId="4" xfId="0" applyFont="1" applyBorder="1" applyAlignment="1">
      <alignment horizontal="left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left" vertical="top" wrapText="1"/>
    </xf>
    <xf numFmtId="49" fontId="5" fillId="5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5" fillId="5" borderId="1" xfId="0" applyFont="1" applyFill="1" applyBorder="1" applyAlignment="1">
      <alignment horizontal="left" vertical="top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left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5" fillId="5" borderId="1" xfId="0" applyFont="1" applyFill="1" applyBorder="1" applyAlignment="1">
      <alignment horizontal="left" vertical="top" wrapText="1"/>
    </xf>
    <xf numFmtId="49" fontId="5" fillId="5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wrapText="1"/>
    </xf>
    <xf numFmtId="0" fontId="2" fillId="5" borderId="5" xfId="0" applyFont="1" applyFill="1" applyBorder="1" applyAlignment="1">
      <alignment horizontal="left" wrapText="1"/>
    </xf>
    <xf numFmtId="0" fontId="2" fillId="0" borderId="0" xfId="0" applyFont="1" applyBorder="1" applyAlignment="1">
      <alignment horizontal="right"/>
    </xf>
    <xf numFmtId="49" fontId="5" fillId="5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2" fillId="5" borderId="1" xfId="0" applyNumberFormat="1" applyFont="1" applyFill="1" applyBorder="1" applyAlignment="1">
      <alignment horizontal="center" vertical="center" wrapText="1"/>
    </xf>
    <xf numFmtId="2" fontId="2" fillId="5" borderId="7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left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164" fontId="2" fillId="5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top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left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top" wrapText="1"/>
    </xf>
    <xf numFmtId="0" fontId="5" fillId="5" borderId="0" xfId="0" applyFont="1" applyFill="1" applyBorder="1" applyAlignment="1">
      <alignment horizontal="justify" vertical="top" wrapText="1"/>
    </xf>
    <xf numFmtId="0" fontId="2" fillId="0" borderId="0" xfId="0" applyFont="1" applyBorder="1" applyAlignment="1">
      <alignment horizontal="right"/>
    </xf>
    <xf numFmtId="0" fontId="1" fillId="5" borderId="1" xfId="0" applyFont="1" applyFill="1" applyBorder="1" applyAlignment="1">
      <alignment horizont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top" wrapText="1"/>
    </xf>
    <xf numFmtId="49" fontId="2" fillId="5" borderId="1" xfId="0" applyNumberFormat="1" applyFont="1" applyFill="1" applyBorder="1" applyAlignment="1">
      <alignment horizontal="center" vertical="center" wrapText="1"/>
    </xf>
    <xf numFmtId="2" fontId="0" fillId="5" borderId="0" xfId="0" applyNumberFormat="1" applyFill="1"/>
    <xf numFmtId="0" fontId="6" fillId="5" borderId="1" xfId="0" applyFont="1" applyFill="1" applyBorder="1" applyAlignment="1">
      <alignment vertical="top" wrapText="1"/>
    </xf>
    <xf numFmtId="49" fontId="6" fillId="5" borderId="1" xfId="0" applyNumberFormat="1" applyFont="1" applyFill="1" applyBorder="1" applyAlignment="1">
      <alignment horizont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2" fontId="2" fillId="5" borderId="5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left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vertical="center"/>
    </xf>
    <xf numFmtId="2" fontId="1" fillId="5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justify" vertical="top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left" wrapText="1"/>
    </xf>
    <xf numFmtId="0" fontId="2" fillId="5" borderId="5" xfId="0" applyFont="1" applyFill="1" applyBorder="1" applyAlignment="1">
      <alignment horizontal="left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2" fontId="2" fillId="5" borderId="4" xfId="0" applyNumberFormat="1" applyFont="1" applyFill="1" applyBorder="1" applyAlignment="1">
      <alignment horizontal="center" vertical="center" wrapText="1"/>
    </xf>
    <xf numFmtId="2" fontId="2" fillId="5" borderId="5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right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2" fillId="5" borderId="0" xfId="0" applyFont="1" applyFill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wrapText="1"/>
    </xf>
    <xf numFmtId="2" fontId="1" fillId="5" borderId="1" xfId="0" applyNumberFormat="1" applyFont="1" applyFill="1" applyBorder="1" applyAlignment="1">
      <alignment horizont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</cellXfs>
  <cellStyles count="2">
    <cellStyle name="xl26" xfId="1"/>
    <cellStyle name="Обычный" xfId="0" builtinId="0"/>
  </cellStyles>
  <dxfs count="0"/>
  <tableStyles count="0" defaultTableStyle="TableStyleMedium9" defaultPivotStyle="PivotStyleLight16"/>
  <colors>
    <mruColors>
      <color rgb="FF99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W446"/>
  <sheetViews>
    <sheetView tabSelected="1" topLeftCell="A66" zoomScaleNormal="100" workbookViewId="0">
      <selection activeCell="B147" sqref="B147"/>
    </sheetView>
  </sheetViews>
  <sheetFormatPr defaultRowHeight="15"/>
  <cols>
    <col min="1" max="1" width="55.42578125" style="9" customWidth="1"/>
    <col min="2" max="3" width="5.7109375" style="9" customWidth="1"/>
    <col min="4" max="4" width="19.28515625" style="9" customWidth="1"/>
    <col min="5" max="5" width="7.28515625" style="9" customWidth="1"/>
    <col min="6" max="6" width="16.140625" style="9" customWidth="1"/>
    <col min="7" max="7" width="16.85546875" style="1" hidden="1" customWidth="1"/>
    <col min="8" max="8" width="12.7109375" style="1" customWidth="1"/>
    <col min="9" max="9" width="8.85546875" style="1" customWidth="1"/>
    <col min="10" max="10" width="8.28515625" customWidth="1"/>
    <col min="11" max="11" width="11.42578125" customWidth="1"/>
    <col min="12" max="20" width="8.85546875" customWidth="1"/>
    <col min="21" max="21" width="9.28515625" bestFit="1" customWidth="1"/>
    <col min="23" max="23" width="9.28515625" bestFit="1" customWidth="1"/>
  </cols>
  <sheetData>
    <row r="2" spans="1:23" ht="8.25" customHeight="1">
      <c r="B2" s="160"/>
      <c r="C2" s="160"/>
      <c r="D2" s="160"/>
      <c r="E2" s="160"/>
      <c r="F2" s="160"/>
    </row>
    <row r="3" spans="1:23" ht="20.25" customHeight="1">
      <c r="A3" s="75"/>
      <c r="B3" s="156" t="s">
        <v>563</v>
      </c>
      <c r="C3" s="159"/>
      <c r="D3" s="159"/>
      <c r="E3" s="157"/>
      <c r="F3" s="157"/>
    </row>
    <row r="4" spans="1:23" ht="165.75" customHeight="1">
      <c r="A4" s="75"/>
      <c r="B4" s="158" t="s">
        <v>564</v>
      </c>
      <c r="C4" s="159"/>
      <c r="D4" s="159"/>
      <c r="E4" s="159"/>
      <c r="F4" s="159"/>
    </row>
    <row r="5" spans="1:23" ht="15.75">
      <c r="A5" s="26"/>
      <c r="B5" s="26"/>
      <c r="C5" s="26"/>
      <c r="D5" s="26"/>
      <c r="E5" s="26"/>
      <c r="F5" s="102"/>
    </row>
    <row r="6" spans="1:23" ht="12.75" customHeight="1">
      <c r="A6" s="135"/>
      <c r="B6" s="135"/>
      <c r="C6" s="135"/>
      <c r="D6" s="135"/>
      <c r="E6" s="135"/>
      <c r="F6" s="135"/>
    </row>
    <row r="7" spans="1:23" ht="18.75">
      <c r="A7" s="161" t="s">
        <v>294</v>
      </c>
      <c r="B7" s="161"/>
      <c r="C7" s="161"/>
      <c r="D7" s="161"/>
      <c r="E7" s="161"/>
      <c r="F7" s="161"/>
    </row>
    <row r="8" spans="1:23" ht="18.75">
      <c r="A8" s="162" t="s">
        <v>295</v>
      </c>
      <c r="B8" s="162"/>
      <c r="C8" s="162"/>
      <c r="D8" s="162"/>
      <c r="E8" s="162"/>
      <c r="F8" s="162"/>
    </row>
    <row r="9" spans="1:23" ht="18.75">
      <c r="A9" s="161" t="s">
        <v>561</v>
      </c>
      <c r="B9" s="161"/>
      <c r="C9" s="161"/>
      <c r="D9" s="161"/>
      <c r="E9" s="161"/>
      <c r="F9" s="161"/>
    </row>
    <row r="10" spans="1:23" ht="15.75">
      <c r="A10" s="134"/>
      <c r="B10" s="134"/>
      <c r="C10" s="134"/>
      <c r="D10" s="134"/>
      <c r="E10" s="134"/>
      <c r="F10" s="134"/>
    </row>
    <row r="11" spans="1:23" ht="15.75">
      <c r="A11" s="8"/>
      <c r="B11" s="8"/>
      <c r="C11" s="8"/>
      <c r="D11" s="8"/>
      <c r="E11" s="8"/>
      <c r="F11" s="8"/>
    </row>
    <row r="12" spans="1:23" ht="13.5" customHeight="1"/>
    <row r="13" spans="1:23" ht="15.75" customHeight="1">
      <c r="A13" s="143" t="s">
        <v>86</v>
      </c>
      <c r="B13" s="143" t="s">
        <v>87</v>
      </c>
      <c r="C13" s="143" t="s">
        <v>88</v>
      </c>
      <c r="D13" s="143" t="s">
        <v>89</v>
      </c>
      <c r="E13" s="143" t="s">
        <v>90</v>
      </c>
      <c r="F13" s="103" t="s">
        <v>248</v>
      </c>
    </row>
    <row r="14" spans="1:23" ht="15.75">
      <c r="A14" s="143"/>
      <c r="B14" s="143"/>
      <c r="C14" s="143"/>
      <c r="D14" s="143"/>
      <c r="E14" s="143"/>
      <c r="F14" s="82" t="s">
        <v>395</v>
      </c>
    </row>
    <row r="15" spans="1:23" ht="15.75">
      <c r="A15" s="6" t="s">
        <v>91</v>
      </c>
      <c r="B15" s="6"/>
      <c r="C15" s="6"/>
      <c r="D15" s="123"/>
      <c r="E15" s="123"/>
      <c r="F15" s="129">
        <f>F16+F94+F103+F143+F182+F296+F347+F400+F409+F91</f>
        <v>626454.57980000007</v>
      </c>
      <c r="W15" s="4"/>
    </row>
    <row r="16" spans="1:23" ht="37.5" customHeight="1">
      <c r="A16" s="6" t="s">
        <v>92</v>
      </c>
      <c r="B16" s="127" t="s">
        <v>77</v>
      </c>
      <c r="C16" s="127"/>
      <c r="D16" s="128"/>
      <c r="E16" s="127"/>
      <c r="F16" s="129">
        <f>F17+F23+F36+F60+F64+F34+F56</f>
        <v>45741.445799999994</v>
      </c>
    </row>
    <row r="17" spans="1:8" ht="78" customHeight="1">
      <c r="A17" s="105" t="s">
        <v>93</v>
      </c>
      <c r="B17" s="104" t="s">
        <v>77</v>
      </c>
      <c r="C17" s="104" t="s">
        <v>78</v>
      </c>
      <c r="D17" s="110"/>
      <c r="E17" s="111"/>
      <c r="F17" s="112">
        <f>F18</f>
        <v>75.2</v>
      </c>
    </row>
    <row r="18" spans="1:8" ht="70.5" customHeight="1">
      <c r="A18" s="14" t="s">
        <v>296</v>
      </c>
      <c r="B18" s="32" t="s">
        <v>77</v>
      </c>
      <c r="C18" s="32" t="s">
        <v>78</v>
      </c>
      <c r="D18" s="110" t="s">
        <v>94</v>
      </c>
      <c r="E18" s="111"/>
      <c r="F18" s="112">
        <f>F19</f>
        <v>75.2</v>
      </c>
    </row>
    <row r="19" spans="1:8" ht="51" customHeight="1">
      <c r="A19" s="15" t="s">
        <v>95</v>
      </c>
      <c r="B19" s="32" t="s">
        <v>77</v>
      </c>
      <c r="C19" s="32" t="s">
        <v>78</v>
      </c>
      <c r="D19" s="110" t="s">
        <v>96</v>
      </c>
      <c r="E19" s="111"/>
      <c r="F19" s="112">
        <f>F20+F21</f>
        <v>75.2</v>
      </c>
    </row>
    <row r="20" spans="1:8" ht="120.75" customHeight="1">
      <c r="A20" s="15" t="s">
        <v>97</v>
      </c>
      <c r="B20" s="32" t="s">
        <v>77</v>
      </c>
      <c r="C20" s="32" t="s">
        <v>78</v>
      </c>
      <c r="D20" s="110" t="s">
        <v>98</v>
      </c>
      <c r="E20" s="111">
        <v>100</v>
      </c>
      <c r="F20" s="112">
        <v>0</v>
      </c>
    </row>
    <row r="21" spans="1:8" ht="71.25" customHeight="1">
      <c r="A21" s="15" t="s">
        <v>99</v>
      </c>
      <c r="B21" s="32" t="s">
        <v>77</v>
      </c>
      <c r="C21" s="32" t="s">
        <v>78</v>
      </c>
      <c r="D21" s="110" t="s">
        <v>98</v>
      </c>
      <c r="E21" s="111">
        <v>200</v>
      </c>
      <c r="F21" s="112">
        <v>75.2</v>
      </c>
      <c r="H21" s="31"/>
    </row>
    <row r="22" spans="1:8" ht="78.75" hidden="1" customHeight="1">
      <c r="A22" s="15" t="s">
        <v>99</v>
      </c>
      <c r="B22" s="32" t="s">
        <v>77</v>
      </c>
      <c r="C22" s="32" t="s">
        <v>78</v>
      </c>
      <c r="D22" s="110" t="s">
        <v>98</v>
      </c>
      <c r="E22" s="111"/>
      <c r="F22" s="112">
        <v>0</v>
      </c>
    </row>
    <row r="23" spans="1:8" ht="70.5" customHeight="1">
      <c r="A23" s="105" t="s">
        <v>100</v>
      </c>
      <c r="B23" s="104" t="s">
        <v>77</v>
      </c>
      <c r="C23" s="104" t="s">
        <v>79</v>
      </c>
      <c r="D23" s="110"/>
      <c r="E23" s="111"/>
      <c r="F23" s="112">
        <f>F24</f>
        <v>31669.16</v>
      </c>
    </row>
    <row r="24" spans="1:8" ht="68.25" customHeight="1">
      <c r="A24" s="14" t="s">
        <v>296</v>
      </c>
      <c r="B24" s="104" t="s">
        <v>77</v>
      </c>
      <c r="C24" s="104" t="s">
        <v>79</v>
      </c>
      <c r="D24" s="110" t="s">
        <v>94</v>
      </c>
      <c r="E24" s="111"/>
      <c r="F24" s="112">
        <f>F25</f>
        <v>31669.16</v>
      </c>
    </row>
    <row r="25" spans="1:8" ht="51" customHeight="1">
      <c r="A25" s="15" t="s">
        <v>95</v>
      </c>
      <c r="B25" s="32" t="s">
        <v>77</v>
      </c>
      <c r="C25" s="32" t="s">
        <v>79</v>
      </c>
      <c r="D25" s="110" t="s">
        <v>96</v>
      </c>
      <c r="E25" s="111"/>
      <c r="F25" s="112">
        <f>F27+F29+F30+F33+F28+F32+F26+F31</f>
        <v>31669.16</v>
      </c>
    </row>
    <row r="26" spans="1:8" ht="165" customHeight="1">
      <c r="A26" s="98" t="s">
        <v>521</v>
      </c>
      <c r="B26" s="90" t="s">
        <v>77</v>
      </c>
      <c r="C26" s="90" t="s">
        <v>79</v>
      </c>
      <c r="D26" s="110" t="s">
        <v>522</v>
      </c>
      <c r="E26" s="111">
        <v>100</v>
      </c>
      <c r="F26" s="112">
        <v>1084.68</v>
      </c>
    </row>
    <row r="27" spans="1:8" ht="135" customHeight="1">
      <c r="A27" s="15" t="s">
        <v>101</v>
      </c>
      <c r="B27" s="32" t="s">
        <v>77</v>
      </c>
      <c r="C27" s="32" t="s">
        <v>79</v>
      </c>
      <c r="D27" s="110" t="s">
        <v>98</v>
      </c>
      <c r="E27" s="111">
        <v>100</v>
      </c>
      <c r="F27" s="115">
        <v>20532.509999999998</v>
      </c>
    </row>
    <row r="28" spans="1:8" ht="80.25" hidden="1" customHeight="1">
      <c r="A28" s="15" t="s">
        <v>371</v>
      </c>
      <c r="B28" s="44" t="s">
        <v>77</v>
      </c>
      <c r="C28" s="44" t="s">
        <v>79</v>
      </c>
      <c r="D28" s="45" t="s">
        <v>98</v>
      </c>
      <c r="E28" s="46">
        <v>100</v>
      </c>
      <c r="F28" s="114"/>
    </row>
    <row r="29" spans="1:8" ht="78.75">
      <c r="A29" s="15" t="s">
        <v>102</v>
      </c>
      <c r="B29" s="32" t="s">
        <v>77</v>
      </c>
      <c r="C29" s="32" t="s">
        <v>79</v>
      </c>
      <c r="D29" s="110" t="s">
        <v>98</v>
      </c>
      <c r="E29" s="111">
        <v>200</v>
      </c>
      <c r="F29" s="115">
        <v>5352.11</v>
      </c>
      <c r="H29" s="31"/>
    </row>
    <row r="30" spans="1:8" ht="81.75" customHeight="1">
      <c r="A30" s="30" t="s">
        <v>103</v>
      </c>
      <c r="B30" s="33" t="s">
        <v>77</v>
      </c>
      <c r="C30" s="33" t="s">
        <v>79</v>
      </c>
      <c r="D30" s="113" t="s">
        <v>98</v>
      </c>
      <c r="E30" s="117">
        <v>800</v>
      </c>
      <c r="F30" s="116">
        <v>25</v>
      </c>
    </row>
    <row r="31" spans="1:8" ht="154.5" customHeight="1">
      <c r="A31" s="98" t="s">
        <v>521</v>
      </c>
      <c r="B31" s="99" t="s">
        <v>77</v>
      </c>
      <c r="C31" s="99" t="s">
        <v>79</v>
      </c>
      <c r="D31" s="110" t="s">
        <v>253</v>
      </c>
      <c r="E31" s="111">
        <v>100</v>
      </c>
      <c r="F31" s="116">
        <v>1719.99</v>
      </c>
    </row>
    <row r="32" spans="1:8" ht="81.75" customHeight="1">
      <c r="A32" s="15" t="s">
        <v>102</v>
      </c>
      <c r="B32" s="60" t="s">
        <v>77</v>
      </c>
      <c r="C32" s="60" t="s">
        <v>79</v>
      </c>
      <c r="D32" s="110" t="s">
        <v>429</v>
      </c>
      <c r="E32" s="111">
        <v>200</v>
      </c>
      <c r="F32" s="116">
        <v>877.87</v>
      </c>
    </row>
    <row r="33" spans="1:7" ht="107.25" customHeight="1">
      <c r="A33" s="34" t="s">
        <v>104</v>
      </c>
      <c r="B33" s="32" t="s">
        <v>77</v>
      </c>
      <c r="C33" s="32" t="s">
        <v>79</v>
      </c>
      <c r="D33" s="110" t="s">
        <v>105</v>
      </c>
      <c r="E33" s="111">
        <v>100</v>
      </c>
      <c r="F33" s="115">
        <v>2077</v>
      </c>
    </row>
    <row r="34" spans="1:7" ht="9.75" hidden="1" customHeight="1">
      <c r="A34" s="16" t="s">
        <v>397</v>
      </c>
      <c r="B34" s="32" t="s">
        <v>77</v>
      </c>
      <c r="C34" s="32" t="s">
        <v>82</v>
      </c>
      <c r="D34" s="110" t="s">
        <v>396</v>
      </c>
      <c r="E34" s="111"/>
      <c r="F34" s="115">
        <f>F35</f>
        <v>0</v>
      </c>
    </row>
    <row r="35" spans="1:7" ht="15.75" hidden="1" customHeight="1">
      <c r="A35" s="16" t="s">
        <v>399</v>
      </c>
      <c r="B35" s="32" t="s">
        <v>77</v>
      </c>
      <c r="C35" s="32" t="s">
        <v>82</v>
      </c>
      <c r="D35" s="110" t="s">
        <v>398</v>
      </c>
      <c r="E35" s="111">
        <v>200</v>
      </c>
      <c r="F35" s="115">
        <v>0</v>
      </c>
    </row>
    <row r="36" spans="1:7" ht="63">
      <c r="A36" s="34" t="s">
        <v>106</v>
      </c>
      <c r="B36" s="32" t="s">
        <v>77</v>
      </c>
      <c r="C36" s="32" t="s">
        <v>80</v>
      </c>
      <c r="D36" s="110"/>
      <c r="E36" s="111"/>
      <c r="F36" s="112">
        <f>F37+F43</f>
        <v>10096.0808</v>
      </c>
    </row>
    <row r="37" spans="1:7" ht="47.25">
      <c r="A37" s="14" t="s">
        <v>296</v>
      </c>
      <c r="B37" s="66" t="s">
        <v>77</v>
      </c>
      <c r="C37" s="66" t="s">
        <v>80</v>
      </c>
      <c r="D37" s="110" t="s">
        <v>94</v>
      </c>
      <c r="E37" s="111"/>
      <c r="F37" s="112">
        <f>F38</f>
        <v>1125.6758</v>
      </c>
    </row>
    <row r="38" spans="1:7" ht="31.5">
      <c r="A38" s="15" t="s">
        <v>445</v>
      </c>
      <c r="B38" s="66" t="s">
        <v>77</v>
      </c>
      <c r="C38" s="66" t="s">
        <v>80</v>
      </c>
      <c r="D38" s="110" t="s">
        <v>448</v>
      </c>
      <c r="E38" s="111"/>
      <c r="F38" s="112">
        <f>F39+F40+F41+F42</f>
        <v>1125.6758</v>
      </c>
    </row>
    <row r="39" spans="1:7" ht="110.25">
      <c r="A39" s="15" t="s">
        <v>446</v>
      </c>
      <c r="B39" s="66" t="s">
        <v>77</v>
      </c>
      <c r="C39" s="66" t="s">
        <v>80</v>
      </c>
      <c r="D39" s="110" t="s">
        <v>447</v>
      </c>
      <c r="E39" s="111">
        <v>100</v>
      </c>
      <c r="F39" s="112">
        <v>974.97580000000005</v>
      </c>
    </row>
    <row r="40" spans="1:7" ht="78.75">
      <c r="A40" s="15" t="s">
        <v>102</v>
      </c>
      <c r="B40" s="66" t="s">
        <v>77</v>
      </c>
      <c r="C40" s="66" t="s">
        <v>80</v>
      </c>
      <c r="D40" s="110" t="s">
        <v>447</v>
      </c>
      <c r="E40" s="111">
        <v>200</v>
      </c>
      <c r="F40" s="112">
        <v>47.8</v>
      </c>
    </row>
    <row r="41" spans="1:7" ht="110.25">
      <c r="A41" s="15" t="s">
        <v>446</v>
      </c>
      <c r="B41" s="99" t="s">
        <v>77</v>
      </c>
      <c r="C41" s="99" t="s">
        <v>80</v>
      </c>
      <c r="D41" s="110" t="s">
        <v>540</v>
      </c>
      <c r="E41" s="111">
        <v>100</v>
      </c>
      <c r="F41" s="112">
        <v>95.5</v>
      </c>
    </row>
    <row r="42" spans="1:7" ht="78.75">
      <c r="A42" s="15" t="s">
        <v>102</v>
      </c>
      <c r="B42" s="99" t="s">
        <v>77</v>
      </c>
      <c r="C42" s="99" t="s">
        <v>80</v>
      </c>
      <c r="D42" s="110" t="s">
        <v>540</v>
      </c>
      <c r="E42" s="111">
        <v>200</v>
      </c>
      <c r="F42" s="112">
        <v>7.4</v>
      </c>
    </row>
    <row r="43" spans="1:7" ht="110.25">
      <c r="A43" s="14" t="s">
        <v>297</v>
      </c>
      <c r="B43" s="32" t="s">
        <v>77</v>
      </c>
      <c r="C43" s="32" t="s">
        <v>80</v>
      </c>
      <c r="D43" s="110" t="s">
        <v>107</v>
      </c>
      <c r="E43" s="111"/>
      <c r="F43" s="112">
        <f>F44</f>
        <v>8970.4050000000007</v>
      </c>
    </row>
    <row r="44" spans="1:7" ht="31.5">
      <c r="A44" s="34" t="s">
        <v>108</v>
      </c>
      <c r="B44" s="32" t="s">
        <v>77</v>
      </c>
      <c r="C44" s="32" t="s">
        <v>80</v>
      </c>
      <c r="D44" s="110" t="s">
        <v>109</v>
      </c>
      <c r="E44" s="111"/>
      <c r="F44" s="112">
        <f>F45+F47+F50+F48+F52+F53+F54+F55</f>
        <v>8970.4050000000007</v>
      </c>
    </row>
    <row r="45" spans="1:7" ht="31.5">
      <c r="A45" s="17" t="s">
        <v>110</v>
      </c>
      <c r="B45" s="136" t="s">
        <v>77</v>
      </c>
      <c r="C45" s="136" t="s">
        <v>80</v>
      </c>
      <c r="D45" s="136" t="s">
        <v>112</v>
      </c>
      <c r="E45" s="137">
        <v>100</v>
      </c>
      <c r="F45" s="151">
        <v>6313.22</v>
      </c>
    </row>
    <row r="46" spans="1:7" ht="94.5">
      <c r="A46" s="17" t="s">
        <v>111</v>
      </c>
      <c r="B46" s="136"/>
      <c r="C46" s="136"/>
      <c r="D46" s="136"/>
      <c r="E46" s="137"/>
      <c r="F46" s="151"/>
    </row>
    <row r="47" spans="1:7" ht="57" customHeight="1">
      <c r="A47" s="36" t="s">
        <v>232</v>
      </c>
      <c r="B47" s="32" t="s">
        <v>77</v>
      </c>
      <c r="C47" s="32" t="s">
        <v>80</v>
      </c>
      <c r="D47" s="110" t="s">
        <v>112</v>
      </c>
      <c r="E47" s="111">
        <v>200</v>
      </c>
      <c r="F47" s="115">
        <v>1748.66</v>
      </c>
      <c r="G47" s="31"/>
    </row>
    <row r="48" spans="1:7" ht="1.5" hidden="1" customHeight="1">
      <c r="A48" s="53" t="s">
        <v>390</v>
      </c>
      <c r="B48" s="50" t="s">
        <v>77</v>
      </c>
      <c r="C48" s="50" t="s">
        <v>80</v>
      </c>
      <c r="D48" s="110" t="s">
        <v>391</v>
      </c>
      <c r="E48" s="111">
        <v>200</v>
      </c>
      <c r="F48" s="115"/>
    </row>
    <row r="49" spans="1:6" ht="18.75" hidden="1" customHeight="1">
      <c r="A49" s="36"/>
      <c r="B49" s="32"/>
      <c r="C49" s="32"/>
      <c r="D49" s="110"/>
      <c r="E49" s="111"/>
      <c r="F49" s="115"/>
    </row>
    <row r="50" spans="1:6" ht="31.5">
      <c r="A50" s="41" t="s">
        <v>113</v>
      </c>
      <c r="B50" s="136" t="s">
        <v>77</v>
      </c>
      <c r="C50" s="152" t="s">
        <v>80</v>
      </c>
      <c r="D50" s="152" t="s">
        <v>112</v>
      </c>
      <c r="E50" s="155">
        <v>800</v>
      </c>
      <c r="F50" s="154">
        <v>1.51</v>
      </c>
    </row>
    <row r="51" spans="1:6" ht="26.25" customHeight="1">
      <c r="A51" s="40" t="s">
        <v>114</v>
      </c>
      <c r="B51" s="136"/>
      <c r="C51" s="152"/>
      <c r="D51" s="152"/>
      <c r="E51" s="155"/>
      <c r="F51" s="154"/>
    </row>
    <row r="52" spans="1:6" ht="83.25" customHeight="1">
      <c r="A52" s="53" t="s">
        <v>484</v>
      </c>
      <c r="B52" s="76" t="s">
        <v>77</v>
      </c>
      <c r="C52" s="76" t="s">
        <v>80</v>
      </c>
      <c r="D52" s="110" t="s">
        <v>391</v>
      </c>
      <c r="E52" s="111">
        <v>200</v>
      </c>
      <c r="F52" s="116">
        <v>174.04</v>
      </c>
    </row>
    <row r="53" spans="1:6" ht="159.75" customHeight="1">
      <c r="A53" s="98" t="s">
        <v>521</v>
      </c>
      <c r="B53" s="90" t="s">
        <v>77</v>
      </c>
      <c r="C53" s="90" t="s">
        <v>80</v>
      </c>
      <c r="D53" s="110" t="s">
        <v>523</v>
      </c>
      <c r="E53" s="111">
        <v>100</v>
      </c>
      <c r="F53" s="116">
        <v>181.185</v>
      </c>
    </row>
    <row r="54" spans="1:6" ht="129.75" customHeight="1">
      <c r="A54" s="17" t="s">
        <v>541</v>
      </c>
      <c r="B54" s="99" t="s">
        <v>77</v>
      </c>
      <c r="C54" s="99" t="s">
        <v>80</v>
      </c>
      <c r="D54" s="110" t="s">
        <v>542</v>
      </c>
      <c r="E54" s="111">
        <v>100</v>
      </c>
      <c r="F54" s="116">
        <v>487.84</v>
      </c>
    </row>
    <row r="55" spans="1:6" ht="63" customHeight="1">
      <c r="A55" s="36" t="s">
        <v>232</v>
      </c>
      <c r="B55" s="99" t="s">
        <v>77</v>
      </c>
      <c r="C55" s="99" t="s">
        <v>80</v>
      </c>
      <c r="D55" s="110" t="s">
        <v>542</v>
      </c>
      <c r="E55" s="111">
        <v>200</v>
      </c>
      <c r="F55" s="116">
        <v>63.95</v>
      </c>
    </row>
    <row r="56" spans="1:6" ht="42.75" hidden="1" customHeight="1">
      <c r="A56" s="25" t="s">
        <v>378</v>
      </c>
      <c r="B56" s="50" t="s">
        <v>77</v>
      </c>
      <c r="C56" s="51" t="s">
        <v>83</v>
      </c>
      <c r="D56" s="113"/>
      <c r="E56" s="117"/>
      <c r="F56" s="116">
        <f>F58</f>
        <v>0</v>
      </c>
    </row>
    <row r="57" spans="1:6" ht="66" hidden="1" customHeight="1">
      <c r="A57" s="14" t="s">
        <v>296</v>
      </c>
      <c r="B57" s="70" t="s">
        <v>77</v>
      </c>
      <c r="C57" s="71" t="s">
        <v>83</v>
      </c>
      <c r="D57" s="118" t="s">
        <v>94</v>
      </c>
      <c r="E57" s="117"/>
      <c r="F57" s="116">
        <f>F58</f>
        <v>0</v>
      </c>
    </row>
    <row r="58" spans="1:6" ht="41.25" hidden="1" customHeight="1">
      <c r="A58" s="25" t="s">
        <v>400</v>
      </c>
      <c r="B58" s="50" t="s">
        <v>77</v>
      </c>
      <c r="C58" s="51" t="s">
        <v>83</v>
      </c>
      <c r="D58" s="118" t="s">
        <v>379</v>
      </c>
      <c r="E58" s="120"/>
      <c r="F58" s="115">
        <f>F59</f>
        <v>0</v>
      </c>
    </row>
    <row r="59" spans="1:6" ht="23.25" hidden="1" customHeight="1">
      <c r="A59" s="25" t="s">
        <v>401</v>
      </c>
      <c r="B59" s="50" t="s">
        <v>77</v>
      </c>
      <c r="C59" s="51" t="s">
        <v>83</v>
      </c>
      <c r="D59" s="118" t="s">
        <v>472</v>
      </c>
      <c r="E59" s="120">
        <v>200</v>
      </c>
      <c r="F59" s="115">
        <v>0</v>
      </c>
    </row>
    <row r="60" spans="1:6" ht="15.75">
      <c r="A60" s="34" t="s">
        <v>115</v>
      </c>
      <c r="B60" s="32" t="s">
        <v>77</v>
      </c>
      <c r="C60" s="33">
        <v>11</v>
      </c>
      <c r="D60" s="113"/>
      <c r="E60" s="117"/>
      <c r="F60" s="84">
        <f>F61</f>
        <v>0</v>
      </c>
    </row>
    <row r="61" spans="1:6" ht="108" customHeight="1">
      <c r="A61" s="14" t="s">
        <v>297</v>
      </c>
      <c r="B61" s="32" t="s">
        <v>77</v>
      </c>
      <c r="C61" s="32">
        <v>11</v>
      </c>
      <c r="D61" s="110" t="s">
        <v>107</v>
      </c>
      <c r="E61" s="111"/>
      <c r="F61" s="112">
        <f>F62</f>
        <v>0</v>
      </c>
    </row>
    <row r="62" spans="1:6" ht="49.5" customHeight="1">
      <c r="A62" s="15" t="s">
        <v>116</v>
      </c>
      <c r="B62" s="32" t="s">
        <v>77</v>
      </c>
      <c r="C62" s="32">
        <v>11</v>
      </c>
      <c r="D62" s="110" t="s">
        <v>117</v>
      </c>
      <c r="E62" s="111"/>
      <c r="F62" s="112">
        <f>F63</f>
        <v>0</v>
      </c>
    </row>
    <row r="63" spans="1:6" ht="105.75" customHeight="1">
      <c r="A63" s="15" t="s">
        <v>118</v>
      </c>
      <c r="B63" s="32" t="s">
        <v>77</v>
      </c>
      <c r="C63" s="32">
        <v>11</v>
      </c>
      <c r="D63" s="110" t="s">
        <v>119</v>
      </c>
      <c r="E63" s="111">
        <v>800</v>
      </c>
      <c r="F63" s="112">
        <v>0</v>
      </c>
    </row>
    <row r="64" spans="1:6" ht="15.75">
      <c r="A64" s="34" t="s">
        <v>120</v>
      </c>
      <c r="B64" s="32" t="s">
        <v>77</v>
      </c>
      <c r="C64" s="32">
        <v>13</v>
      </c>
      <c r="D64" s="110"/>
      <c r="E64" s="111"/>
      <c r="F64" s="112">
        <f>F65+F72+F70</f>
        <v>3901.0050000000001</v>
      </c>
    </row>
    <row r="65" spans="1:6" ht="45" customHeight="1">
      <c r="A65" s="18" t="s">
        <v>249</v>
      </c>
      <c r="B65" s="32" t="s">
        <v>77</v>
      </c>
      <c r="C65" s="32">
        <v>13</v>
      </c>
      <c r="D65" s="110" t="s">
        <v>121</v>
      </c>
      <c r="E65" s="111"/>
      <c r="F65" s="112">
        <f>F66</f>
        <v>1063</v>
      </c>
    </row>
    <row r="66" spans="1:6" ht="42.75" customHeight="1">
      <c r="A66" s="34" t="s">
        <v>122</v>
      </c>
      <c r="B66" s="32" t="s">
        <v>77</v>
      </c>
      <c r="C66" s="32">
        <v>13</v>
      </c>
      <c r="D66" s="110" t="s">
        <v>123</v>
      </c>
      <c r="E66" s="111"/>
      <c r="F66" s="112">
        <f>F67</f>
        <v>1063</v>
      </c>
    </row>
    <row r="67" spans="1:6" ht="85.5" customHeight="1">
      <c r="A67" s="34" t="s">
        <v>124</v>
      </c>
      <c r="B67" s="32" t="s">
        <v>77</v>
      </c>
      <c r="C67" s="32">
        <v>13</v>
      </c>
      <c r="D67" s="110" t="s">
        <v>125</v>
      </c>
      <c r="E67" s="111"/>
      <c r="F67" s="112">
        <f>F68+F69</f>
        <v>1063</v>
      </c>
    </row>
    <row r="68" spans="1:6" ht="98.25" customHeight="1">
      <c r="A68" s="17" t="s">
        <v>126</v>
      </c>
      <c r="B68" s="19" t="s">
        <v>77</v>
      </c>
      <c r="C68" s="32">
        <v>13</v>
      </c>
      <c r="D68" s="119" t="s">
        <v>287</v>
      </c>
      <c r="E68" s="111">
        <v>100</v>
      </c>
      <c r="F68" s="112">
        <v>921.6</v>
      </c>
    </row>
    <row r="69" spans="1:6" ht="47.25">
      <c r="A69" s="17" t="s">
        <v>127</v>
      </c>
      <c r="B69" s="19" t="s">
        <v>77</v>
      </c>
      <c r="C69" s="32">
        <v>13</v>
      </c>
      <c r="D69" s="119" t="s">
        <v>287</v>
      </c>
      <c r="E69" s="111">
        <v>200</v>
      </c>
      <c r="F69" s="112">
        <v>141.4</v>
      </c>
    </row>
    <row r="70" spans="1:6" ht="15.75">
      <c r="A70" s="16" t="s">
        <v>64</v>
      </c>
      <c r="B70" s="19" t="s">
        <v>77</v>
      </c>
      <c r="C70" s="19" t="s">
        <v>65</v>
      </c>
      <c r="D70" s="119"/>
      <c r="E70" s="120"/>
      <c r="F70" s="115">
        <f>F71</f>
        <v>0</v>
      </c>
    </row>
    <row r="71" spans="1:6" ht="47.25">
      <c r="A71" s="16" t="s">
        <v>66</v>
      </c>
      <c r="B71" s="19" t="s">
        <v>77</v>
      </c>
      <c r="C71" s="19" t="s">
        <v>65</v>
      </c>
      <c r="D71" s="119" t="s">
        <v>16</v>
      </c>
      <c r="E71" s="120">
        <v>800</v>
      </c>
      <c r="F71" s="115">
        <v>0</v>
      </c>
    </row>
    <row r="72" spans="1:6" ht="47.25">
      <c r="A72" s="14" t="s">
        <v>296</v>
      </c>
      <c r="B72" s="19" t="s">
        <v>77</v>
      </c>
      <c r="C72" s="32">
        <v>13</v>
      </c>
      <c r="D72" s="119" t="s">
        <v>94</v>
      </c>
      <c r="E72" s="111"/>
      <c r="F72" s="112">
        <f>F73+F87+F89</f>
        <v>2838.0050000000001</v>
      </c>
    </row>
    <row r="73" spans="1:6" ht="31.5">
      <c r="A73" s="15" t="s">
        <v>95</v>
      </c>
      <c r="B73" s="19" t="s">
        <v>77</v>
      </c>
      <c r="C73" s="32">
        <v>13</v>
      </c>
      <c r="D73" s="119" t="s">
        <v>96</v>
      </c>
      <c r="E73" s="111"/>
      <c r="F73" s="112">
        <f>F74+F77+F81+F83+F84+F85</f>
        <v>2313.0050000000001</v>
      </c>
    </row>
    <row r="74" spans="1:6" ht="50.25" customHeight="1">
      <c r="A74" s="15" t="s">
        <v>449</v>
      </c>
      <c r="B74" s="66" t="s">
        <v>77</v>
      </c>
      <c r="C74" s="66">
        <v>13</v>
      </c>
      <c r="D74" s="110" t="s">
        <v>286</v>
      </c>
      <c r="E74" s="111"/>
      <c r="F74" s="112">
        <f t="shared" ref="F74" si="0">F75+F76</f>
        <v>517</v>
      </c>
    </row>
    <row r="75" spans="1:6" ht="122.25" customHeight="1">
      <c r="A75" s="15" t="s">
        <v>128</v>
      </c>
      <c r="B75" s="32" t="s">
        <v>77</v>
      </c>
      <c r="C75" s="32">
        <v>13</v>
      </c>
      <c r="D75" s="110" t="s">
        <v>286</v>
      </c>
      <c r="E75" s="111">
        <v>100</v>
      </c>
      <c r="F75" s="112">
        <v>517</v>
      </c>
    </row>
    <row r="76" spans="1:6" ht="77.25" customHeight="1">
      <c r="A76" s="15" t="s">
        <v>129</v>
      </c>
      <c r="B76" s="32" t="s">
        <v>77</v>
      </c>
      <c r="C76" s="32">
        <v>13</v>
      </c>
      <c r="D76" s="110" t="s">
        <v>286</v>
      </c>
      <c r="E76" s="111">
        <v>200</v>
      </c>
      <c r="F76" s="112">
        <v>0</v>
      </c>
    </row>
    <row r="77" spans="1:6" ht="85.5" customHeight="1">
      <c r="A77" s="15" t="s">
        <v>450</v>
      </c>
      <c r="B77" s="66" t="s">
        <v>77</v>
      </c>
      <c r="C77" s="66">
        <v>13</v>
      </c>
      <c r="D77" s="110" t="s">
        <v>131</v>
      </c>
      <c r="E77" s="111"/>
      <c r="F77" s="112">
        <f t="shared" ref="F77" si="1">F78+F79</f>
        <v>507</v>
      </c>
    </row>
    <row r="78" spans="1:6" ht="156" customHeight="1">
      <c r="A78" s="15" t="s">
        <v>130</v>
      </c>
      <c r="B78" s="32" t="s">
        <v>77</v>
      </c>
      <c r="C78" s="32">
        <v>13</v>
      </c>
      <c r="D78" s="110" t="s">
        <v>131</v>
      </c>
      <c r="E78" s="111">
        <v>100</v>
      </c>
      <c r="F78" s="112">
        <v>507</v>
      </c>
    </row>
    <row r="79" spans="1:6" ht="109.5" customHeight="1">
      <c r="A79" s="15" t="s">
        <v>132</v>
      </c>
      <c r="B79" s="32" t="s">
        <v>77</v>
      </c>
      <c r="C79" s="32">
        <v>13</v>
      </c>
      <c r="D79" s="110" t="s">
        <v>131</v>
      </c>
      <c r="E79" s="111">
        <v>200</v>
      </c>
      <c r="F79" s="112"/>
    </row>
    <row r="80" spans="1:6" ht="59.25" customHeight="1">
      <c r="A80" s="15" t="s">
        <v>451</v>
      </c>
      <c r="B80" s="66" t="s">
        <v>77</v>
      </c>
      <c r="C80" s="66">
        <v>13</v>
      </c>
      <c r="D80" s="110" t="s">
        <v>134</v>
      </c>
      <c r="E80" s="111"/>
      <c r="F80" s="112">
        <f>F81+F82</f>
        <v>475</v>
      </c>
    </row>
    <row r="81" spans="1:21" ht="117" customHeight="1">
      <c r="A81" s="15" t="s">
        <v>133</v>
      </c>
      <c r="B81" s="66" t="s">
        <v>77</v>
      </c>
      <c r="C81" s="32">
        <v>13</v>
      </c>
      <c r="D81" s="110" t="s">
        <v>134</v>
      </c>
      <c r="E81" s="111">
        <v>100</v>
      </c>
      <c r="F81" s="112">
        <v>475</v>
      </c>
    </row>
    <row r="82" spans="1:21" ht="69.75" customHeight="1">
      <c r="A82" s="15" t="s">
        <v>135</v>
      </c>
      <c r="B82" s="32" t="s">
        <v>77</v>
      </c>
      <c r="C82" s="32">
        <v>13</v>
      </c>
      <c r="D82" s="110" t="s">
        <v>136</v>
      </c>
      <c r="E82" s="111">
        <v>200</v>
      </c>
      <c r="F82" s="112">
        <v>0</v>
      </c>
    </row>
    <row r="83" spans="1:21" ht="56.25" customHeight="1">
      <c r="A83" s="15" t="s">
        <v>139</v>
      </c>
      <c r="B83" s="99" t="s">
        <v>77</v>
      </c>
      <c r="C83" s="99">
        <v>13</v>
      </c>
      <c r="D83" s="110" t="s">
        <v>253</v>
      </c>
      <c r="E83" s="111">
        <v>200</v>
      </c>
      <c r="F83" s="112">
        <v>118.65</v>
      </c>
    </row>
    <row r="84" spans="1:21" ht="41.25" customHeight="1">
      <c r="A84" s="15" t="s">
        <v>137</v>
      </c>
      <c r="B84" s="32" t="s">
        <v>77</v>
      </c>
      <c r="C84" s="32">
        <v>13</v>
      </c>
      <c r="D84" s="110" t="s">
        <v>138</v>
      </c>
      <c r="E84" s="111">
        <v>800</v>
      </c>
      <c r="F84" s="112">
        <v>114.355</v>
      </c>
    </row>
    <row r="85" spans="1:21" ht="60.75" customHeight="1">
      <c r="A85" s="15" t="s">
        <v>139</v>
      </c>
      <c r="B85" s="32" t="s">
        <v>77</v>
      </c>
      <c r="C85" s="32">
        <v>13</v>
      </c>
      <c r="D85" s="110" t="s">
        <v>138</v>
      </c>
      <c r="E85" s="111">
        <v>200</v>
      </c>
      <c r="F85" s="112">
        <v>581</v>
      </c>
    </row>
    <row r="86" spans="1:21" ht="72.75" hidden="1" customHeight="1">
      <c r="A86" s="15" t="s">
        <v>139</v>
      </c>
      <c r="B86" s="61" t="s">
        <v>77</v>
      </c>
      <c r="C86" s="61">
        <v>13</v>
      </c>
      <c r="D86" s="110" t="s">
        <v>438</v>
      </c>
      <c r="E86" s="111">
        <v>200</v>
      </c>
      <c r="F86" s="112"/>
    </row>
    <row r="87" spans="1:21" ht="42.75" customHeight="1">
      <c r="A87" s="15" t="s">
        <v>140</v>
      </c>
      <c r="B87" s="32" t="s">
        <v>77</v>
      </c>
      <c r="C87" s="32">
        <v>13</v>
      </c>
      <c r="D87" s="110" t="s">
        <v>141</v>
      </c>
      <c r="E87" s="111"/>
      <c r="F87" s="112">
        <f t="shared" ref="F87" si="2">F88</f>
        <v>525</v>
      </c>
    </row>
    <row r="88" spans="1:21" ht="78" customHeight="1">
      <c r="A88" s="15" t="s">
        <v>512</v>
      </c>
      <c r="B88" s="32" t="s">
        <v>77</v>
      </c>
      <c r="C88" s="32">
        <v>13</v>
      </c>
      <c r="D88" s="110" t="s">
        <v>142</v>
      </c>
      <c r="E88" s="111">
        <v>500</v>
      </c>
      <c r="F88" s="112">
        <v>525</v>
      </c>
    </row>
    <row r="89" spans="1:21" ht="31.5" hidden="1">
      <c r="A89" s="25" t="s">
        <v>392</v>
      </c>
      <c r="B89" s="19" t="s">
        <v>77</v>
      </c>
      <c r="C89" s="19">
        <v>13</v>
      </c>
      <c r="D89" s="118" t="s">
        <v>402</v>
      </c>
      <c r="E89" s="120"/>
      <c r="F89" s="112"/>
    </row>
    <row r="90" spans="1:21" ht="63" hidden="1">
      <c r="A90" s="25" t="s">
        <v>427</v>
      </c>
      <c r="B90" s="19" t="s">
        <v>77</v>
      </c>
      <c r="C90" s="19" t="s">
        <v>65</v>
      </c>
      <c r="D90" s="118" t="s">
        <v>403</v>
      </c>
      <c r="E90" s="120">
        <v>200</v>
      </c>
      <c r="F90" s="112"/>
    </row>
    <row r="91" spans="1:21" ht="20.25" customHeight="1">
      <c r="A91" s="130" t="s">
        <v>21</v>
      </c>
      <c r="B91" s="127" t="s">
        <v>84</v>
      </c>
      <c r="C91" s="127"/>
      <c r="D91" s="127"/>
      <c r="E91" s="131"/>
      <c r="F91" s="129">
        <f>F92+F93</f>
        <v>0</v>
      </c>
      <c r="U91" s="5"/>
    </row>
    <row r="92" spans="1:21" ht="50.25" customHeight="1">
      <c r="A92" s="16" t="s">
        <v>319</v>
      </c>
      <c r="B92" s="32" t="s">
        <v>84</v>
      </c>
      <c r="C92" s="32" t="s">
        <v>79</v>
      </c>
      <c r="D92" s="119" t="s">
        <v>250</v>
      </c>
      <c r="E92" s="111">
        <v>200</v>
      </c>
      <c r="F92" s="112">
        <v>0</v>
      </c>
    </row>
    <row r="93" spans="1:21" ht="0.75" hidden="1" customHeight="1">
      <c r="A93" s="16" t="s">
        <v>320</v>
      </c>
      <c r="B93" s="32" t="s">
        <v>84</v>
      </c>
      <c r="C93" s="32" t="s">
        <v>79</v>
      </c>
      <c r="D93" s="119" t="s">
        <v>251</v>
      </c>
      <c r="E93" s="111">
        <v>200</v>
      </c>
      <c r="F93" s="112">
        <v>0</v>
      </c>
    </row>
    <row r="94" spans="1:21" ht="42" customHeight="1">
      <c r="A94" s="132" t="s">
        <v>143</v>
      </c>
      <c r="B94" s="127" t="s">
        <v>78</v>
      </c>
      <c r="C94" s="127"/>
      <c r="D94" s="127"/>
      <c r="E94" s="131"/>
      <c r="F94" s="129">
        <f>F95</f>
        <v>3085.2640000000001</v>
      </c>
    </row>
    <row r="95" spans="1:21" ht="52.5" customHeight="1">
      <c r="A95" s="15" t="s">
        <v>144</v>
      </c>
      <c r="B95" s="32" t="s">
        <v>78</v>
      </c>
      <c r="C95" s="89" t="s">
        <v>285</v>
      </c>
      <c r="D95" s="110"/>
      <c r="E95" s="111"/>
      <c r="F95" s="112">
        <f>F96</f>
        <v>3085.2640000000001</v>
      </c>
    </row>
    <row r="96" spans="1:21" ht="55.5" customHeight="1">
      <c r="A96" s="15" t="s">
        <v>252</v>
      </c>
      <c r="B96" s="32" t="s">
        <v>78</v>
      </c>
      <c r="C96" s="89" t="s">
        <v>285</v>
      </c>
      <c r="D96" s="110" t="s">
        <v>94</v>
      </c>
      <c r="E96" s="111"/>
      <c r="F96" s="112">
        <f>F97</f>
        <v>3085.2640000000001</v>
      </c>
    </row>
    <row r="97" spans="1:10" ht="55.5" customHeight="1">
      <c r="A97" s="15" t="s">
        <v>145</v>
      </c>
      <c r="B97" s="32" t="s">
        <v>78</v>
      </c>
      <c r="C97" s="89" t="s">
        <v>285</v>
      </c>
      <c r="D97" s="110" t="s">
        <v>96</v>
      </c>
      <c r="E97" s="111"/>
      <c r="F97" s="112">
        <f>F98+F100+F99+F101+F102</f>
        <v>3085.2640000000001</v>
      </c>
    </row>
    <row r="98" spans="1:10" ht="101.25" customHeight="1">
      <c r="A98" s="34" t="s">
        <v>146</v>
      </c>
      <c r="B98" s="32" t="s">
        <v>78</v>
      </c>
      <c r="C98" s="89" t="s">
        <v>285</v>
      </c>
      <c r="D98" s="110" t="s">
        <v>147</v>
      </c>
      <c r="E98" s="111">
        <v>100</v>
      </c>
      <c r="F98" s="112">
        <v>2772.9160000000002</v>
      </c>
    </row>
    <row r="99" spans="1:10" ht="0.75" hidden="1" customHeight="1">
      <c r="A99" s="34" t="s">
        <v>146</v>
      </c>
      <c r="B99" s="32" t="s">
        <v>78</v>
      </c>
      <c r="C99" s="32" t="s">
        <v>81</v>
      </c>
      <c r="D99" s="110" t="s">
        <v>253</v>
      </c>
      <c r="E99" s="111">
        <v>100</v>
      </c>
      <c r="F99" s="112">
        <v>0</v>
      </c>
    </row>
    <row r="100" spans="1:10" ht="55.5" customHeight="1">
      <c r="A100" s="100" t="s">
        <v>543</v>
      </c>
      <c r="B100" s="32" t="s">
        <v>78</v>
      </c>
      <c r="C100" s="89" t="s">
        <v>285</v>
      </c>
      <c r="D100" s="110" t="s">
        <v>147</v>
      </c>
      <c r="E100" s="111">
        <v>200</v>
      </c>
      <c r="F100" s="112">
        <v>146</v>
      </c>
    </row>
    <row r="101" spans="1:10" ht="106.5" customHeight="1">
      <c r="A101" s="100" t="s">
        <v>146</v>
      </c>
      <c r="B101" s="99" t="s">
        <v>78</v>
      </c>
      <c r="C101" s="99" t="s">
        <v>285</v>
      </c>
      <c r="D101" s="110" t="s">
        <v>544</v>
      </c>
      <c r="E101" s="111">
        <v>100</v>
      </c>
      <c r="F101" s="112">
        <v>165.44800000000001</v>
      </c>
    </row>
    <row r="102" spans="1:10" ht="57" customHeight="1">
      <c r="A102" s="100" t="s">
        <v>543</v>
      </c>
      <c r="B102" s="99" t="s">
        <v>78</v>
      </c>
      <c r="C102" s="99" t="s">
        <v>285</v>
      </c>
      <c r="D102" s="110" t="s">
        <v>545</v>
      </c>
      <c r="E102" s="111">
        <v>200</v>
      </c>
      <c r="F102" s="112">
        <v>0.9</v>
      </c>
    </row>
    <row r="103" spans="1:10" ht="21" customHeight="1">
      <c r="A103" s="6" t="s">
        <v>148</v>
      </c>
      <c r="B103" s="127" t="s">
        <v>79</v>
      </c>
      <c r="C103" s="127"/>
      <c r="D103" s="127"/>
      <c r="E103" s="131"/>
      <c r="F103" s="129">
        <f>F108+F133+F118+F124+F104</f>
        <v>91438.89</v>
      </c>
    </row>
    <row r="104" spans="1:10" ht="23.25" customHeight="1">
      <c r="A104" s="16" t="s">
        <v>351</v>
      </c>
      <c r="B104" s="106" t="s">
        <v>79</v>
      </c>
      <c r="C104" s="106" t="s">
        <v>77</v>
      </c>
      <c r="D104" s="118"/>
      <c r="E104" s="120"/>
      <c r="F104" s="115">
        <f>F105</f>
        <v>182.91</v>
      </c>
    </row>
    <row r="105" spans="1:10" ht="96.75" customHeight="1">
      <c r="A105" s="16" t="s">
        <v>170</v>
      </c>
      <c r="B105" s="104" t="s">
        <v>79</v>
      </c>
      <c r="C105" s="104" t="s">
        <v>77</v>
      </c>
      <c r="D105" s="110" t="s">
        <v>107</v>
      </c>
      <c r="E105" s="111"/>
      <c r="F105" s="112">
        <f>F106</f>
        <v>182.91</v>
      </c>
    </row>
    <row r="106" spans="1:10" ht="89.25" customHeight="1">
      <c r="A106" s="25" t="s">
        <v>352</v>
      </c>
      <c r="B106" s="32" t="s">
        <v>79</v>
      </c>
      <c r="C106" s="32" t="s">
        <v>77</v>
      </c>
      <c r="D106" s="110" t="s">
        <v>62</v>
      </c>
      <c r="E106" s="111"/>
      <c r="F106" s="112">
        <f>F107</f>
        <v>182.91</v>
      </c>
    </row>
    <row r="107" spans="1:10" ht="45.75" customHeight="1">
      <c r="A107" s="15" t="s">
        <v>172</v>
      </c>
      <c r="B107" s="32" t="s">
        <v>79</v>
      </c>
      <c r="C107" s="32" t="s">
        <v>77</v>
      </c>
      <c r="D107" s="110" t="s">
        <v>173</v>
      </c>
      <c r="E107" s="111">
        <v>500</v>
      </c>
      <c r="F107" s="112">
        <v>182.91</v>
      </c>
    </row>
    <row r="108" spans="1:10" ht="15.75">
      <c r="A108" s="34" t="s">
        <v>149</v>
      </c>
      <c r="B108" s="32" t="s">
        <v>79</v>
      </c>
      <c r="C108" s="32" t="s">
        <v>82</v>
      </c>
      <c r="D108" s="110"/>
      <c r="E108" s="111"/>
      <c r="F108" s="112">
        <f>F110+F113</f>
        <v>41.3</v>
      </c>
    </row>
    <row r="109" spans="1:10" ht="57.75" customHeight="1">
      <c r="A109" s="34" t="s">
        <v>298</v>
      </c>
      <c r="B109" s="32" t="s">
        <v>79</v>
      </c>
      <c r="C109" s="32" t="s">
        <v>82</v>
      </c>
      <c r="D109" s="110" t="s">
        <v>150</v>
      </c>
      <c r="E109" s="111"/>
      <c r="F109" s="112">
        <f>F110</f>
        <v>41.3</v>
      </c>
      <c r="J109" s="29"/>
    </row>
    <row r="110" spans="1:10" ht="42.75" customHeight="1">
      <c r="A110" s="55" t="s">
        <v>404</v>
      </c>
      <c r="B110" s="32" t="s">
        <v>79</v>
      </c>
      <c r="C110" s="32" t="s">
        <v>82</v>
      </c>
      <c r="D110" s="110" t="s">
        <v>405</v>
      </c>
      <c r="E110" s="111"/>
      <c r="F110" s="112">
        <f>F111+F112</f>
        <v>41.3</v>
      </c>
    </row>
    <row r="111" spans="1:10" ht="86.25" customHeight="1">
      <c r="A111" s="68" t="s">
        <v>151</v>
      </c>
      <c r="B111" s="32" t="s">
        <v>79</v>
      </c>
      <c r="C111" s="32" t="s">
        <v>82</v>
      </c>
      <c r="D111" s="110" t="s">
        <v>477</v>
      </c>
      <c r="E111" s="111">
        <v>200</v>
      </c>
      <c r="F111" s="112">
        <v>41.3</v>
      </c>
    </row>
    <row r="112" spans="1:10" ht="31.5" hidden="1">
      <c r="A112" s="15" t="s">
        <v>152</v>
      </c>
      <c r="B112" s="32" t="s">
        <v>79</v>
      </c>
      <c r="C112" s="32" t="s">
        <v>82</v>
      </c>
      <c r="D112" s="110" t="s">
        <v>153</v>
      </c>
      <c r="E112" s="111">
        <v>200</v>
      </c>
      <c r="F112" s="112">
        <v>0</v>
      </c>
    </row>
    <row r="113" spans="1:21" ht="78.75" hidden="1" customHeight="1">
      <c r="A113" s="34" t="s">
        <v>254</v>
      </c>
      <c r="B113" s="32" t="s">
        <v>79</v>
      </c>
      <c r="C113" s="32" t="s">
        <v>82</v>
      </c>
      <c r="D113" s="110" t="s">
        <v>154</v>
      </c>
      <c r="E113" s="111"/>
      <c r="F113" s="112">
        <f>F114</f>
        <v>0</v>
      </c>
    </row>
    <row r="114" spans="1:21" ht="110.25" hidden="1" customHeight="1">
      <c r="A114" s="34" t="s">
        <v>155</v>
      </c>
      <c r="B114" s="32" t="s">
        <v>79</v>
      </c>
      <c r="C114" s="32" t="s">
        <v>82</v>
      </c>
      <c r="D114" s="110" t="s">
        <v>156</v>
      </c>
      <c r="E114" s="111"/>
      <c r="F114" s="112">
        <f>F115+F116+F117</f>
        <v>0</v>
      </c>
    </row>
    <row r="115" spans="1:21" ht="141.75" hidden="1" customHeight="1">
      <c r="A115" s="17" t="s">
        <v>157</v>
      </c>
      <c r="B115" s="32" t="s">
        <v>79</v>
      </c>
      <c r="C115" s="32" t="s">
        <v>82</v>
      </c>
      <c r="D115" s="110" t="s">
        <v>158</v>
      </c>
      <c r="E115" s="111">
        <v>100</v>
      </c>
      <c r="F115" s="112">
        <v>0</v>
      </c>
    </row>
    <row r="116" spans="1:21" ht="78.75" hidden="1" customHeight="1">
      <c r="A116" s="17" t="s">
        <v>159</v>
      </c>
      <c r="B116" s="32" t="s">
        <v>79</v>
      </c>
      <c r="C116" s="32" t="s">
        <v>82</v>
      </c>
      <c r="D116" s="110" t="s">
        <v>158</v>
      </c>
      <c r="E116" s="111">
        <v>200</v>
      </c>
      <c r="F116" s="112"/>
    </row>
    <row r="117" spans="1:21" ht="0.75" hidden="1" customHeight="1">
      <c r="A117" s="15" t="s">
        <v>160</v>
      </c>
      <c r="B117" s="32" t="s">
        <v>79</v>
      </c>
      <c r="C117" s="32" t="s">
        <v>82</v>
      </c>
      <c r="D117" s="110" t="s">
        <v>158</v>
      </c>
      <c r="E117" s="111">
        <v>800</v>
      </c>
      <c r="F117" s="112"/>
    </row>
    <row r="118" spans="1:21" ht="21.75" customHeight="1">
      <c r="A118" s="16" t="s">
        <v>245</v>
      </c>
      <c r="B118" s="32" t="s">
        <v>79</v>
      </c>
      <c r="C118" s="32" t="s">
        <v>85</v>
      </c>
      <c r="D118" s="110"/>
      <c r="E118" s="111"/>
      <c r="F118" s="112">
        <f>F119</f>
        <v>2301.4699999999998</v>
      </c>
      <c r="U118" s="3"/>
    </row>
    <row r="119" spans="1:21" ht="54" customHeight="1">
      <c r="A119" s="16" t="s">
        <v>162</v>
      </c>
      <c r="B119" s="20" t="s">
        <v>79</v>
      </c>
      <c r="C119" s="20" t="s">
        <v>85</v>
      </c>
      <c r="D119" s="118" t="s">
        <v>163</v>
      </c>
      <c r="E119" s="21"/>
      <c r="F119" s="112">
        <f>F120</f>
        <v>2301.4699999999998</v>
      </c>
      <c r="U119" s="3"/>
    </row>
    <row r="120" spans="1:21" ht="32.25" customHeight="1">
      <c r="A120" s="16" t="s">
        <v>246</v>
      </c>
      <c r="B120" s="20" t="s">
        <v>79</v>
      </c>
      <c r="C120" s="20" t="s">
        <v>85</v>
      </c>
      <c r="D120" s="118" t="s">
        <v>247</v>
      </c>
      <c r="E120" s="21"/>
      <c r="F120" s="112">
        <f>F121</f>
        <v>2301.4699999999998</v>
      </c>
      <c r="U120" s="3"/>
    </row>
    <row r="121" spans="1:21" ht="123" customHeight="1">
      <c r="A121" s="42" t="s">
        <v>485</v>
      </c>
      <c r="B121" s="78" t="s">
        <v>79</v>
      </c>
      <c r="C121" s="78" t="s">
        <v>85</v>
      </c>
      <c r="D121" s="118" t="s">
        <v>486</v>
      </c>
      <c r="E121" s="21"/>
      <c r="F121" s="112">
        <f>F122+F123</f>
        <v>2301.4699999999998</v>
      </c>
    </row>
    <row r="122" spans="1:21" ht="53.25" customHeight="1">
      <c r="A122" s="25" t="s">
        <v>487</v>
      </c>
      <c r="B122" s="78" t="s">
        <v>79</v>
      </c>
      <c r="C122" s="78" t="s">
        <v>85</v>
      </c>
      <c r="D122" s="118" t="s">
        <v>494</v>
      </c>
      <c r="E122" s="120">
        <v>200</v>
      </c>
      <c r="F122" s="112">
        <v>2101.4699999999998</v>
      </c>
    </row>
    <row r="123" spans="1:21" ht="54.75" customHeight="1">
      <c r="A123" s="25" t="s">
        <v>487</v>
      </c>
      <c r="B123" s="88" t="s">
        <v>79</v>
      </c>
      <c r="C123" s="88" t="s">
        <v>85</v>
      </c>
      <c r="D123" s="118" t="s">
        <v>518</v>
      </c>
      <c r="E123" s="120">
        <v>200</v>
      </c>
      <c r="F123" s="112">
        <v>200</v>
      </c>
    </row>
    <row r="124" spans="1:21" ht="28.5" customHeight="1">
      <c r="A124" s="16" t="s">
        <v>255</v>
      </c>
      <c r="B124" s="22" t="s">
        <v>79</v>
      </c>
      <c r="C124" s="22" t="s">
        <v>81</v>
      </c>
      <c r="D124" s="118"/>
      <c r="E124" s="21"/>
      <c r="F124" s="112">
        <f>F129+F130+F131</f>
        <v>86920.709999999992</v>
      </c>
    </row>
    <row r="125" spans="1:21" ht="51" customHeight="1">
      <c r="A125" s="16" t="s">
        <v>162</v>
      </c>
      <c r="B125" s="65" t="s">
        <v>79</v>
      </c>
      <c r="C125" s="65" t="s">
        <v>81</v>
      </c>
      <c r="D125" s="118" t="s">
        <v>496</v>
      </c>
      <c r="E125" s="21"/>
      <c r="F125" s="112">
        <f>F127</f>
        <v>86920.709999999992</v>
      </c>
    </row>
    <row r="126" spans="1:21" ht="51.75" customHeight="1">
      <c r="A126" s="16" t="s">
        <v>495</v>
      </c>
      <c r="B126" s="80" t="s">
        <v>79</v>
      </c>
      <c r="C126" s="80" t="s">
        <v>81</v>
      </c>
      <c r="D126" s="118" t="s">
        <v>497</v>
      </c>
      <c r="E126" s="21"/>
      <c r="F126" s="112">
        <f>F127</f>
        <v>86920.709999999992</v>
      </c>
    </row>
    <row r="127" spans="1:21" ht="60" customHeight="1">
      <c r="A127" s="25" t="s">
        <v>499</v>
      </c>
      <c r="B127" s="65" t="s">
        <v>79</v>
      </c>
      <c r="C127" s="65" t="s">
        <v>81</v>
      </c>
      <c r="D127" s="118" t="s">
        <v>498</v>
      </c>
      <c r="E127" s="21"/>
      <c r="F127" s="112">
        <f>F129+F130</f>
        <v>86920.709999999992</v>
      </c>
    </row>
    <row r="128" spans="1:21" ht="1.5" hidden="1" customHeight="1">
      <c r="A128" s="16" t="s">
        <v>256</v>
      </c>
      <c r="B128" s="20" t="s">
        <v>79</v>
      </c>
      <c r="C128" s="20" t="s">
        <v>81</v>
      </c>
      <c r="D128" s="118" t="s">
        <v>257</v>
      </c>
      <c r="E128" s="21">
        <v>500</v>
      </c>
      <c r="F128" s="112"/>
    </row>
    <row r="129" spans="1:6" ht="63">
      <c r="A129" s="16" t="s">
        <v>452</v>
      </c>
      <c r="B129" s="19" t="s">
        <v>79</v>
      </c>
      <c r="C129" s="19" t="s">
        <v>81</v>
      </c>
      <c r="D129" s="118" t="s">
        <v>500</v>
      </c>
      <c r="E129" s="120">
        <v>500</v>
      </c>
      <c r="F129" s="115">
        <v>18544.419999999998</v>
      </c>
    </row>
    <row r="130" spans="1:6" ht="72" customHeight="1">
      <c r="A130" s="67" t="s">
        <v>453</v>
      </c>
      <c r="B130" s="19" t="s">
        <v>79</v>
      </c>
      <c r="C130" s="19" t="s">
        <v>81</v>
      </c>
      <c r="D130" s="118" t="s">
        <v>501</v>
      </c>
      <c r="E130" s="120">
        <v>500</v>
      </c>
      <c r="F130" s="115">
        <v>68376.289999999994</v>
      </c>
    </row>
    <row r="131" spans="1:6" ht="0.75" hidden="1" customHeight="1">
      <c r="A131" s="27" t="s">
        <v>356</v>
      </c>
      <c r="B131" s="19" t="s">
        <v>79</v>
      </c>
      <c r="C131" s="19" t="s">
        <v>81</v>
      </c>
      <c r="D131" s="118"/>
      <c r="E131" s="120"/>
      <c r="F131" s="115">
        <f>F132</f>
        <v>0</v>
      </c>
    </row>
    <row r="132" spans="1:6" ht="78.75" hidden="1">
      <c r="A132" s="27" t="s">
        <v>356</v>
      </c>
      <c r="B132" s="19" t="s">
        <v>79</v>
      </c>
      <c r="C132" s="19" t="s">
        <v>81</v>
      </c>
      <c r="D132" s="118" t="s">
        <v>428</v>
      </c>
      <c r="E132" s="120">
        <v>500</v>
      </c>
      <c r="F132" s="115">
        <v>0</v>
      </c>
    </row>
    <row r="133" spans="1:6" ht="31.5">
      <c r="A133" s="105" t="s">
        <v>161</v>
      </c>
      <c r="B133" s="104" t="s">
        <v>79</v>
      </c>
      <c r="C133" s="104">
        <v>12</v>
      </c>
      <c r="D133" s="110"/>
      <c r="E133" s="111"/>
      <c r="F133" s="112">
        <f>F134+F138</f>
        <v>1992.5</v>
      </c>
    </row>
    <row r="134" spans="1:6" ht="54" customHeight="1">
      <c r="A134" s="15" t="s">
        <v>162</v>
      </c>
      <c r="B134" s="32" t="s">
        <v>79</v>
      </c>
      <c r="C134" s="32">
        <v>12</v>
      </c>
      <c r="D134" s="110" t="s">
        <v>163</v>
      </c>
      <c r="E134" s="111"/>
      <c r="F134" s="112">
        <f>F135</f>
        <v>1967.5</v>
      </c>
    </row>
    <row r="135" spans="1:6" ht="70.5" customHeight="1">
      <c r="A135" s="15" t="s">
        <v>164</v>
      </c>
      <c r="B135" s="32" t="s">
        <v>79</v>
      </c>
      <c r="C135" s="32">
        <v>12</v>
      </c>
      <c r="D135" s="110" t="s">
        <v>165</v>
      </c>
      <c r="E135" s="111"/>
      <c r="F135" s="112">
        <f>F136</f>
        <v>1967.5</v>
      </c>
    </row>
    <row r="136" spans="1:6" ht="70.5" customHeight="1">
      <c r="A136" s="15" t="s">
        <v>166</v>
      </c>
      <c r="B136" s="32" t="s">
        <v>79</v>
      </c>
      <c r="C136" s="32">
        <v>12</v>
      </c>
      <c r="D136" s="110" t="s">
        <v>167</v>
      </c>
      <c r="E136" s="111"/>
      <c r="F136" s="112">
        <f>F137</f>
        <v>1967.5</v>
      </c>
    </row>
    <row r="137" spans="1:6" ht="52.5" customHeight="1">
      <c r="A137" s="15" t="s">
        <v>168</v>
      </c>
      <c r="B137" s="32" t="s">
        <v>79</v>
      </c>
      <c r="C137" s="32">
        <v>12</v>
      </c>
      <c r="D137" s="110" t="s">
        <v>169</v>
      </c>
      <c r="E137" s="111">
        <v>800</v>
      </c>
      <c r="F137" s="112">
        <v>1967.5</v>
      </c>
    </row>
    <row r="138" spans="1:6" ht="70.5" customHeight="1">
      <c r="A138" s="15" t="s">
        <v>170</v>
      </c>
      <c r="B138" s="32" t="s">
        <v>79</v>
      </c>
      <c r="C138" s="32">
        <v>12</v>
      </c>
      <c r="D138" s="110" t="s">
        <v>107</v>
      </c>
      <c r="E138" s="111"/>
      <c r="F138" s="112">
        <f>F139</f>
        <v>25</v>
      </c>
    </row>
    <row r="139" spans="1:6" ht="86.25" customHeight="1">
      <c r="A139" s="15" t="s">
        <v>171</v>
      </c>
      <c r="B139" s="163" t="s">
        <v>79</v>
      </c>
      <c r="C139" s="163">
        <v>12</v>
      </c>
      <c r="D139" s="110" t="s">
        <v>62</v>
      </c>
      <c r="E139" s="111"/>
      <c r="F139" s="112">
        <f>F140+F141+F142</f>
        <v>25</v>
      </c>
    </row>
    <row r="140" spans="1:6" ht="47.25" hidden="1" customHeight="1">
      <c r="A140" s="15" t="s">
        <v>172</v>
      </c>
      <c r="B140" s="163" t="s">
        <v>79</v>
      </c>
      <c r="C140" s="163">
        <v>12</v>
      </c>
      <c r="D140" s="110" t="s">
        <v>173</v>
      </c>
      <c r="E140" s="111">
        <v>500</v>
      </c>
      <c r="F140" s="112">
        <v>0</v>
      </c>
    </row>
    <row r="141" spans="1:6" ht="54" customHeight="1">
      <c r="A141" s="15" t="s">
        <v>454</v>
      </c>
      <c r="B141" s="163" t="s">
        <v>79</v>
      </c>
      <c r="C141" s="163">
        <v>12</v>
      </c>
      <c r="D141" s="110" t="s">
        <v>355</v>
      </c>
      <c r="E141" s="111">
        <v>500</v>
      </c>
      <c r="F141" s="112">
        <v>0</v>
      </c>
    </row>
    <row r="142" spans="1:6" ht="77.25" customHeight="1">
      <c r="A142" s="37" t="s">
        <v>455</v>
      </c>
      <c r="B142" s="163" t="s">
        <v>79</v>
      </c>
      <c r="C142" s="163" t="s">
        <v>312</v>
      </c>
      <c r="D142" s="110" t="s">
        <v>284</v>
      </c>
      <c r="E142" s="111">
        <v>500</v>
      </c>
      <c r="F142" s="112">
        <v>25</v>
      </c>
    </row>
    <row r="143" spans="1:6" ht="25.5" customHeight="1">
      <c r="A143" s="7" t="s">
        <v>174</v>
      </c>
      <c r="B143" s="164" t="s">
        <v>82</v>
      </c>
      <c r="C143" s="164"/>
      <c r="D143" s="129"/>
      <c r="E143" s="129"/>
      <c r="F143" s="129">
        <f>F144+F175+F166</f>
        <v>110049.89</v>
      </c>
    </row>
    <row r="144" spans="1:6" ht="15.75">
      <c r="A144" s="108" t="s">
        <v>323</v>
      </c>
      <c r="B144" s="109" t="s">
        <v>82</v>
      </c>
      <c r="C144" s="109" t="s">
        <v>84</v>
      </c>
      <c r="D144" s="124"/>
      <c r="E144" s="124"/>
      <c r="F144" s="112">
        <f>F145+F160</f>
        <v>89837.65</v>
      </c>
    </row>
    <row r="145" spans="1:7" ht="63">
      <c r="A145" s="108" t="s">
        <v>456</v>
      </c>
      <c r="B145" s="165" t="s">
        <v>82</v>
      </c>
      <c r="C145" s="165" t="s">
        <v>84</v>
      </c>
      <c r="D145" s="124" t="s">
        <v>24</v>
      </c>
      <c r="E145" s="124"/>
      <c r="F145" s="115">
        <f>F146</f>
        <v>44827.649999999994</v>
      </c>
    </row>
    <row r="146" spans="1:7" ht="60.75" customHeight="1">
      <c r="A146" s="27" t="s">
        <v>324</v>
      </c>
      <c r="B146" s="38" t="s">
        <v>82</v>
      </c>
      <c r="C146" s="38" t="s">
        <v>84</v>
      </c>
      <c r="D146" s="125" t="s">
        <v>327</v>
      </c>
      <c r="E146" s="125"/>
      <c r="F146" s="115">
        <f>F147+F150+F158</f>
        <v>44827.649999999994</v>
      </c>
    </row>
    <row r="147" spans="1:7" ht="37.5" customHeight="1">
      <c r="A147" s="27" t="s">
        <v>325</v>
      </c>
      <c r="B147" s="38" t="s">
        <v>82</v>
      </c>
      <c r="C147" s="38" t="s">
        <v>84</v>
      </c>
      <c r="D147" s="125" t="s">
        <v>328</v>
      </c>
      <c r="E147" s="125"/>
      <c r="F147" s="115">
        <f>F148+F149</f>
        <v>11144.88</v>
      </c>
    </row>
    <row r="148" spans="1:7" ht="54" customHeight="1">
      <c r="A148" s="77" t="s">
        <v>488</v>
      </c>
      <c r="B148" s="38" t="s">
        <v>82</v>
      </c>
      <c r="C148" s="38" t="s">
        <v>84</v>
      </c>
      <c r="D148" s="125" t="s">
        <v>329</v>
      </c>
      <c r="E148" s="125">
        <v>200</v>
      </c>
      <c r="F148" s="79">
        <v>11144.88</v>
      </c>
    </row>
    <row r="149" spans="1:7" ht="59.25" hidden="1" customHeight="1">
      <c r="A149" s="27" t="s">
        <v>326</v>
      </c>
      <c r="B149" s="38" t="s">
        <v>82</v>
      </c>
      <c r="C149" s="38" t="s">
        <v>84</v>
      </c>
      <c r="D149" s="125" t="s">
        <v>329</v>
      </c>
      <c r="E149" s="125">
        <v>200</v>
      </c>
      <c r="F149" s="115">
        <v>0</v>
      </c>
    </row>
    <row r="150" spans="1:7" ht="31.5">
      <c r="A150" s="27" t="s">
        <v>341</v>
      </c>
      <c r="B150" s="38" t="s">
        <v>82</v>
      </c>
      <c r="C150" s="38" t="s">
        <v>84</v>
      </c>
      <c r="D150" s="125" t="s">
        <v>344</v>
      </c>
      <c r="E150" s="125"/>
      <c r="F150" s="115">
        <f>F151+F152+F154+F153+F157+F156+F155</f>
        <v>33682.769999999997</v>
      </c>
    </row>
    <row r="151" spans="1:7" ht="110.25">
      <c r="A151" s="67" t="s">
        <v>342</v>
      </c>
      <c r="B151" s="38" t="s">
        <v>82</v>
      </c>
      <c r="C151" s="38" t="s">
        <v>84</v>
      </c>
      <c r="D151" s="125" t="s">
        <v>345</v>
      </c>
      <c r="E151" s="125">
        <v>100</v>
      </c>
      <c r="F151" s="115">
        <v>8283.7999999999993</v>
      </c>
    </row>
    <row r="152" spans="1:7" ht="72.75" customHeight="1">
      <c r="A152" s="77" t="s">
        <v>343</v>
      </c>
      <c r="B152" s="38" t="s">
        <v>82</v>
      </c>
      <c r="C152" s="38" t="s">
        <v>84</v>
      </c>
      <c r="D152" s="125" t="s">
        <v>345</v>
      </c>
      <c r="E152" s="125">
        <v>200</v>
      </c>
      <c r="F152" s="47">
        <v>17127.47</v>
      </c>
      <c r="G152" s="31"/>
    </row>
    <row r="153" spans="1:7" ht="54.75" customHeight="1">
      <c r="A153" s="67" t="s">
        <v>457</v>
      </c>
      <c r="B153" s="38" t="s">
        <v>82</v>
      </c>
      <c r="C153" s="38" t="s">
        <v>84</v>
      </c>
      <c r="D153" s="125" t="s">
        <v>345</v>
      </c>
      <c r="E153" s="125">
        <v>800</v>
      </c>
      <c r="F153" s="115">
        <v>1079.0999999999999</v>
      </c>
    </row>
    <row r="154" spans="1:7" ht="100.5" customHeight="1">
      <c r="A154" s="52" t="s">
        <v>380</v>
      </c>
      <c r="B154" s="38" t="s">
        <v>82</v>
      </c>
      <c r="C154" s="38" t="s">
        <v>84</v>
      </c>
      <c r="D154" s="125" t="s">
        <v>381</v>
      </c>
      <c r="E154" s="125">
        <v>200</v>
      </c>
      <c r="F154" s="115">
        <v>56.67</v>
      </c>
    </row>
    <row r="155" spans="1:7" ht="125.25" customHeight="1">
      <c r="A155" s="85" t="s">
        <v>342</v>
      </c>
      <c r="B155" s="38" t="s">
        <v>82</v>
      </c>
      <c r="C155" s="38" t="s">
        <v>84</v>
      </c>
      <c r="D155" s="125" t="s">
        <v>546</v>
      </c>
      <c r="E155" s="125">
        <v>100</v>
      </c>
      <c r="F155" s="47">
        <v>460.98500000000001</v>
      </c>
    </row>
    <row r="156" spans="1:7" ht="68.25" customHeight="1">
      <c r="A156" s="62" t="s">
        <v>439</v>
      </c>
      <c r="B156" s="38" t="s">
        <v>82</v>
      </c>
      <c r="C156" s="38" t="s">
        <v>84</v>
      </c>
      <c r="D156" s="125" t="s">
        <v>546</v>
      </c>
      <c r="E156" s="125">
        <v>200</v>
      </c>
      <c r="F156" s="47">
        <v>3231.605</v>
      </c>
    </row>
    <row r="157" spans="1:7" ht="74.25" customHeight="1">
      <c r="A157" s="85" t="s">
        <v>511</v>
      </c>
      <c r="B157" s="38" t="s">
        <v>82</v>
      </c>
      <c r="C157" s="38" t="s">
        <v>84</v>
      </c>
      <c r="D157" s="126" t="s">
        <v>440</v>
      </c>
      <c r="E157" s="125">
        <v>200</v>
      </c>
      <c r="F157" s="115">
        <v>3443.14</v>
      </c>
    </row>
    <row r="158" spans="1:7" ht="33" customHeight="1">
      <c r="A158" s="77" t="s">
        <v>489</v>
      </c>
      <c r="B158" s="166" t="s">
        <v>82</v>
      </c>
      <c r="C158" s="167" t="s">
        <v>84</v>
      </c>
      <c r="D158" s="126" t="s">
        <v>491</v>
      </c>
      <c r="E158" s="126"/>
      <c r="F158" s="47">
        <f>F159</f>
        <v>0</v>
      </c>
    </row>
    <row r="159" spans="1:7" ht="57" customHeight="1">
      <c r="A159" s="77" t="s">
        <v>490</v>
      </c>
      <c r="B159" s="166" t="s">
        <v>82</v>
      </c>
      <c r="C159" s="167" t="s">
        <v>84</v>
      </c>
      <c r="D159" s="126" t="s">
        <v>492</v>
      </c>
      <c r="E159" s="126">
        <v>200</v>
      </c>
      <c r="F159" s="47"/>
    </row>
    <row r="160" spans="1:7" ht="94.5">
      <c r="A160" s="15" t="s">
        <v>170</v>
      </c>
      <c r="B160" s="38" t="s">
        <v>82</v>
      </c>
      <c r="C160" s="38" t="s">
        <v>84</v>
      </c>
      <c r="D160" s="118" t="s">
        <v>107</v>
      </c>
      <c r="E160" s="125"/>
      <c r="F160" s="115">
        <f>F161</f>
        <v>45010</v>
      </c>
    </row>
    <row r="161" spans="1:6" ht="85.5" customHeight="1">
      <c r="A161" s="15" t="s">
        <v>171</v>
      </c>
      <c r="B161" s="38" t="s">
        <v>82</v>
      </c>
      <c r="C161" s="38" t="s">
        <v>84</v>
      </c>
      <c r="D161" s="118" t="s">
        <v>62</v>
      </c>
      <c r="E161" s="125"/>
      <c r="F161" s="115">
        <f>F162+F163+F164+F165</f>
        <v>45010</v>
      </c>
    </row>
    <row r="162" spans="1:6" ht="0.75" hidden="1" customHeight="1">
      <c r="A162" s="25" t="s">
        <v>458</v>
      </c>
      <c r="B162" s="121" t="s">
        <v>82</v>
      </c>
      <c r="C162" s="121" t="s">
        <v>84</v>
      </c>
      <c r="D162" s="118" t="s">
        <v>348</v>
      </c>
      <c r="E162" s="120">
        <v>200</v>
      </c>
      <c r="F162" s="115">
        <v>0</v>
      </c>
    </row>
    <row r="163" spans="1:6" ht="60" hidden="1" customHeight="1">
      <c r="A163" s="25" t="s">
        <v>478</v>
      </c>
      <c r="B163" s="121" t="s">
        <v>82</v>
      </c>
      <c r="C163" s="121" t="s">
        <v>84</v>
      </c>
      <c r="D163" s="118" t="s">
        <v>348</v>
      </c>
      <c r="E163" s="120">
        <v>500</v>
      </c>
      <c r="F163" s="115">
        <v>0</v>
      </c>
    </row>
    <row r="164" spans="1:6" ht="84.75" hidden="1" customHeight="1">
      <c r="A164" s="25" t="s">
        <v>479</v>
      </c>
      <c r="B164" s="121" t="s">
        <v>82</v>
      </c>
      <c r="C164" s="121" t="s">
        <v>84</v>
      </c>
      <c r="D164" s="118" t="s">
        <v>436</v>
      </c>
      <c r="E164" s="120">
        <v>500</v>
      </c>
      <c r="F164" s="115">
        <v>0</v>
      </c>
    </row>
    <row r="165" spans="1:6" ht="51" customHeight="1">
      <c r="A165" s="25" t="s">
        <v>468</v>
      </c>
      <c r="B165" s="121" t="s">
        <v>82</v>
      </c>
      <c r="C165" s="121" t="s">
        <v>84</v>
      </c>
      <c r="D165" s="118" t="s">
        <v>469</v>
      </c>
      <c r="E165" s="120">
        <v>500</v>
      </c>
      <c r="F165" s="115">
        <v>45010</v>
      </c>
    </row>
    <row r="166" spans="1:6" ht="28.5" customHeight="1">
      <c r="A166" s="16" t="s">
        <v>349</v>
      </c>
      <c r="B166" s="121" t="s">
        <v>82</v>
      </c>
      <c r="C166" s="121" t="s">
        <v>78</v>
      </c>
      <c r="D166" s="118"/>
      <c r="E166" s="120"/>
      <c r="F166" s="86">
        <f>F167+F170</f>
        <v>1131.96</v>
      </c>
    </row>
    <row r="167" spans="1:6" ht="108.75" customHeight="1">
      <c r="A167" s="15" t="s">
        <v>170</v>
      </c>
      <c r="B167" s="38" t="s">
        <v>82</v>
      </c>
      <c r="C167" s="38" t="s">
        <v>78</v>
      </c>
      <c r="D167" s="118" t="s">
        <v>107</v>
      </c>
      <c r="E167" s="120"/>
      <c r="F167" s="86">
        <f>F168</f>
        <v>781.96</v>
      </c>
    </row>
    <row r="168" spans="1:6" ht="87" customHeight="1">
      <c r="A168" s="15" t="s">
        <v>171</v>
      </c>
      <c r="B168" s="38" t="s">
        <v>82</v>
      </c>
      <c r="C168" s="38" t="s">
        <v>78</v>
      </c>
      <c r="D168" s="118" t="s">
        <v>62</v>
      </c>
      <c r="E168" s="120"/>
      <c r="F168" s="86">
        <f>F169</f>
        <v>781.96</v>
      </c>
    </row>
    <row r="169" spans="1:6" ht="64.5" customHeight="1">
      <c r="A169" s="25" t="s">
        <v>459</v>
      </c>
      <c r="B169" s="38" t="s">
        <v>82</v>
      </c>
      <c r="C169" s="38" t="s">
        <v>78</v>
      </c>
      <c r="D169" s="118" t="s">
        <v>350</v>
      </c>
      <c r="E169" s="120">
        <v>500</v>
      </c>
      <c r="F169" s="86">
        <v>781.96</v>
      </c>
    </row>
    <row r="170" spans="1:6" ht="49.5" customHeight="1">
      <c r="A170" s="25" t="s">
        <v>360</v>
      </c>
      <c r="B170" s="38" t="s">
        <v>82</v>
      </c>
      <c r="C170" s="38" t="s">
        <v>78</v>
      </c>
      <c r="D170" s="118" t="s">
        <v>150</v>
      </c>
      <c r="E170" s="120"/>
      <c r="F170" s="115">
        <f>F171+F173</f>
        <v>350</v>
      </c>
    </row>
    <row r="171" spans="1:6" ht="38.25" customHeight="1">
      <c r="A171" s="39" t="s">
        <v>361</v>
      </c>
      <c r="B171" s="38" t="s">
        <v>82</v>
      </c>
      <c r="C171" s="38" t="s">
        <v>78</v>
      </c>
      <c r="D171" s="118" t="s">
        <v>406</v>
      </c>
      <c r="E171" s="120"/>
      <c r="F171" s="115">
        <f>F172</f>
        <v>340</v>
      </c>
    </row>
    <row r="172" spans="1:6" ht="30" customHeight="1">
      <c r="A172" s="56" t="s">
        <v>408</v>
      </c>
      <c r="B172" s="38" t="s">
        <v>82</v>
      </c>
      <c r="C172" s="38" t="s">
        <v>78</v>
      </c>
      <c r="D172" s="118" t="s">
        <v>407</v>
      </c>
      <c r="E172" s="120">
        <v>500</v>
      </c>
      <c r="F172" s="115">
        <v>340</v>
      </c>
    </row>
    <row r="173" spans="1:6" ht="47.25" customHeight="1">
      <c r="A173" s="85" t="s">
        <v>503</v>
      </c>
      <c r="B173" s="38" t="s">
        <v>82</v>
      </c>
      <c r="C173" s="38" t="s">
        <v>78</v>
      </c>
      <c r="D173" s="118" t="s">
        <v>505</v>
      </c>
      <c r="E173" s="120">
        <v>500</v>
      </c>
      <c r="F173" s="115">
        <v>10</v>
      </c>
    </row>
    <row r="174" spans="1:6" ht="62.25" customHeight="1">
      <c r="A174" s="85" t="s">
        <v>504</v>
      </c>
      <c r="B174" s="38" t="s">
        <v>82</v>
      </c>
      <c r="C174" s="38" t="s">
        <v>78</v>
      </c>
      <c r="D174" s="118" t="s">
        <v>502</v>
      </c>
      <c r="E174" s="120">
        <v>500</v>
      </c>
      <c r="F174" s="115">
        <v>10</v>
      </c>
    </row>
    <row r="175" spans="1:6" ht="54.75" customHeight="1">
      <c r="A175" s="16" t="s">
        <v>258</v>
      </c>
      <c r="B175" s="122" t="s">
        <v>82</v>
      </c>
      <c r="C175" s="122" t="s">
        <v>82</v>
      </c>
      <c r="D175" s="110"/>
      <c r="E175" s="111"/>
      <c r="F175" s="112">
        <f>F176+F179</f>
        <v>19080.28</v>
      </c>
    </row>
    <row r="176" spans="1:6" ht="70.5" customHeight="1">
      <c r="A176" s="16" t="s">
        <v>293</v>
      </c>
      <c r="B176" s="122" t="s">
        <v>82</v>
      </c>
      <c r="C176" s="122" t="s">
        <v>82</v>
      </c>
      <c r="D176" s="110" t="s">
        <v>94</v>
      </c>
      <c r="E176" s="111"/>
      <c r="F176" s="112">
        <f>F177</f>
        <v>16.690000000000001</v>
      </c>
    </row>
    <row r="177" spans="1:8" ht="32.25" customHeight="1">
      <c r="A177" s="16" t="s">
        <v>95</v>
      </c>
      <c r="B177" s="122" t="s">
        <v>82</v>
      </c>
      <c r="C177" s="122" t="s">
        <v>82</v>
      </c>
      <c r="D177" s="110" t="s">
        <v>96</v>
      </c>
      <c r="E177" s="111"/>
      <c r="F177" s="112">
        <f>F178</f>
        <v>16.690000000000001</v>
      </c>
    </row>
    <row r="178" spans="1:8" ht="56.25" customHeight="1">
      <c r="A178" s="16" t="s">
        <v>139</v>
      </c>
      <c r="B178" s="122" t="s">
        <v>82</v>
      </c>
      <c r="C178" s="122" t="s">
        <v>82</v>
      </c>
      <c r="D178" s="110" t="s">
        <v>175</v>
      </c>
      <c r="E178" s="111">
        <v>200</v>
      </c>
      <c r="F178" s="112">
        <v>16.690000000000001</v>
      </c>
    </row>
    <row r="179" spans="1:8" ht="84" customHeight="1">
      <c r="A179" s="15" t="s">
        <v>170</v>
      </c>
      <c r="B179" s="121" t="s">
        <v>82</v>
      </c>
      <c r="C179" s="121" t="s">
        <v>82</v>
      </c>
      <c r="D179" s="118" t="s">
        <v>107</v>
      </c>
      <c r="E179" s="111"/>
      <c r="F179" s="112">
        <f>F180</f>
        <v>19063.59</v>
      </c>
    </row>
    <row r="180" spans="1:8" ht="63" customHeight="1">
      <c r="A180" s="15" t="s">
        <v>171</v>
      </c>
      <c r="B180" s="38" t="s">
        <v>82</v>
      </c>
      <c r="C180" s="38" t="s">
        <v>82</v>
      </c>
      <c r="D180" s="118" t="s">
        <v>62</v>
      </c>
      <c r="E180" s="111"/>
      <c r="F180" s="112">
        <f>F181</f>
        <v>19063.59</v>
      </c>
    </row>
    <row r="181" spans="1:8" ht="52.5" customHeight="1">
      <c r="A181" s="25" t="s">
        <v>493</v>
      </c>
      <c r="B181" s="121" t="s">
        <v>82</v>
      </c>
      <c r="C181" s="121" t="s">
        <v>82</v>
      </c>
      <c r="D181" s="118" t="s">
        <v>375</v>
      </c>
      <c r="E181" s="120">
        <v>500</v>
      </c>
      <c r="F181" s="115">
        <v>19063.59</v>
      </c>
    </row>
    <row r="182" spans="1:8" ht="15.75">
      <c r="A182" s="6" t="s">
        <v>176</v>
      </c>
      <c r="B182" s="133" t="s">
        <v>83</v>
      </c>
      <c r="C182" s="133"/>
      <c r="D182" s="127"/>
      <c r="E182" s="131"/>
      <c r="F182" s="129">
        <f>F183+F198+F233+F256+F277</f>
        <v>299884.74400000001</v>
      </c>
      <c r="G182" s="43"/>
      <c r="H182" s="43"/>
    </row>
    <row r="183" spans="1:8" ht="15.75">
      <c r="A183" s="105" t="s">
        <v>177</v>
      </c>
      <c r="B183" s="122" t="s">
        <v>83</v>
      </c>
      <c r="C183" s="122" t="s">
        <v>77</v>
      </c>
      <c r="D183" s="110"/>
      <c r="E183" s="111"/>
      <c r="F183" s="112">
        <f>F184+F196</f>
        <v>39242.18</v>
      </c>
      <c r="G183" s="43"/>
      <c r="H183" s="107"/>
    </row>
    <row r="184" spans="1:8" ht="39" customHeight="1">
      <c r="A184" s="14" t="s">
        <v>249</v>
      </c>
      <c r="B184" s="122" t="s">
        <v>83</v>
      </c>
      <c r="C184" s="122" t="s">
        <v>77</v>
      </c>
      <c r="D184" s="110" t="s">
        <v>121</v>
      </c>
      <c r="E184" s="111"/>
      <c r="F184" s="112">
        <f>F185</f>
        <v>39122.18</v>
      </c>
      <c r="G184" s="43"/>
      <c r="H184" s="107"/>
    </row>
    <row r="185" spans="1:8" ht="37.5" customHeight="1">
      <c r="A185" s="15" t="s">
        <v>178</v>
      </c>
      <c r="B185" s="122" t="s">
        <v>83</v>
      </c>
      <c r="C185" s="122" t="s">
        <v>77</v>
      </c>
      <c r="D185" s="110" t="s">
        <v>123</v>
      </c>
      <c r="E185" s="111"/>
      <c r="F185" s="112">
        <f>F186</f>
        <v>39122.18</v>
      </c>
    </row>
    <row r="186" spans="1:8" ht="31.5">
      <c r="A186" s="15" t="s">
        <v>179</v>
      </c>
      <c r="B186" s="122" t="s">
        <v>83</v>
      </c>
      <c r="C186" s="122" t="s">
        <v>77</v>
      </c>
      <c r="D186" s="110" t="s">
        <v>180</v>
      </c>
      <c r="E186" s="111"/>
      <c r="F186" s="112">
        <f>F187+F190+F191+F192+F193+F194+F188+F189+F195</f>
        <v>39122.18</v>
      </c>
      <c r="H186" s="31"/>
    </row>
    <row r="187" spans="1:8" ht="106.5" customHeight="1">
      <c r="A187" s="15" t="s">
        <v>181</v>
      </c>
      <c r="B187" s="122" t="s">
        <v>83</v>
      </c>
      <c r="C187" s="122" t="s">
        <v>77</v>
      </c>
      <c r="D187" s="110" t="s">
        <v>421</v>
      </c>
      <c r="E187" s="111">
        <v>100</v>
      </c>
      <c r="F187" s="112">
        <v>7766.99</v>
      </c>
      <c r="H187" s="31"/>
    </row>
    <row r="188" spans="1:8" ht="98.25" customHeight="1">
      <c r="A188" s="15" t="s">
        <v>181</v>
      </c>
      <c r="B188" s="122" t="s">
        <v>83</v>
      </c>
      <c r="C188" s="122" t="s">
        <v>77</v>
      </c>
      <c r="D188" s="110" t="s">
        <v>548</v>
      </c>
      <c r="E188" s="111">
        <v>100</v>
      </c>
      <c r="F188" s="112">
        <v>482.11</v>
      </c>
      <c r="H188" s="31"/>
    </row>
    <row r="189" spans="1:8" ht="60.75" customHeight="1">
      <c r="A189" s="15" t="s">
        <v>547</v>
      </c>
      <c r="B189" s="122" t="s">
        <v>83</v>
      </c>
      <c r="C189" s="122" t="s">
        <v>77</v>
      </c>
      <c r="D189" s="110" t="s">
        <v>548</v>
      </c>
      <c r="E189" s="111">
        <v>200</v>
      </c>
      <c r="F189" s="112">
        <v>608.25</v>
      </c>
    </row>
    <row r="190" spans="1:8" ht="55.5" customHeight="1">
      <c r="A190" s="15" t="s">
        <v>182</v>
      </c>
      <c r="B190" s="122" t="s">
        <v>83</v>
      </c>
      <c r="C190" s="122" t="s">
        <v>77</v>
      </c>
      <c r="D190" s="110" t="s">
        <v>421</v>
      </c>
      <c r="E190" s="111">
        <v>200</v>
      </c>
      <c r="F190" s="112">
        <v>6272.74</v>
      </c>
    </row>
    <row r="191" spans="1:8" ht="59.25" customHeight="1">
      <c r="A191" s="15" t="s">
        <v>183</v>
      </c>
      <c r="B191" s="122" t="s">
        <v>83</v>
      </c>
      <c r="C191" s="122" t="s">
        <v>77</v>
      </c>
      <c r="D191" s="110" t="s">
        <v>421</v>
      </c>
      <c r="E191" s="111">
        <v>800</v>
      </c>
      <c r="F191" s="112">
        <v>44.1</v>
      </c>
    </row>
    <row r="192" spans="1:8" ht="47.25" hidden="1" customHeight="1">
      <c r="A192" s="15" t="s">
        <v>184</v>
      </c>
      <c r="B192" s="122" t="s">
        <v>83</v>
      </c>
      <c r="C192" s="122" t="s">
        <v>77</v>
      </c>
      <c r="D192" s="110" t="s">
        <v>185</v>
      </c>
      <c r="E192" s="111">
        <v>200</v>
      </c>
      <c r="F192" s="112">
        <v>0</v>
      </c>
    </row>
    <row r="193" spans="1:21" ht="132.75" customHeight="1">
      <c r="A193" s="15" t="s">
        <v>186</v>
      </c>
      <c r="B193" s="122" t="s">
        <v>83</v>
      </c>
      <c r="C193" s="122" t="s">
        <v>77</v>
      </c>
      <c r="D193" s="110" t="s">
        <v>187</v>
      </c>
      <c r="E193" s="111">
        <v>100</v>
      </c>
      <c r="F193" s="112">
        <v>23169.599999999999</v>
      </c>
      <c r="H193" s="31"/>
      <c r="I193" s="31"/>
      <c r="J193" s="4"/>
    </row>
    <row r="194" spans="1:21" ht="71.25" customHeight="1">
      <c r="A194" s="34" t="s">
        <v>330</v>
      </c>
      <c r="B194" s="122" t="s">
        <v>83</v>
      </c>
      <c r="C194" s="122" t="s">
        <v>77</v>
      </c>
      <c r="D194" s="110" t="s">
        <v>187</v>
      </c>
      <c r="E194" s="111">
        <v>200</v>
      </c>
      <c r="F194" s="112">
        <v>467.2</v>
      </c>
      <c r="H194" s="31"/>
    </row>
    <row r="195" spans="1:21" ht="63">
      <c r="A195" s="15" t="s">
        <v>182</v>
      </c>
      <c r="B195" s="121" t="s">
        <v>83</v>
      </c>
      <c r="C195" s="121" t="s">
        <v>77</v>
      </c>
      <c r="D195" s="118" t="s">
        <v>562</v>
      </c>
      <c r="E195" s="120">
        <v>800</v>
      </c>
      <c r="F195" s="115">
        <v>311.19</v>
      </c>
      <c r="H195" s="31"/>
    </row>
    <row r="196" spans="1:21" ht="63">
      <c r="A196" s="16" t="s">
        <v>262</v>
      </c>
      <c r="B196" s="122" t="s">
        <v>83</v>
      </c>
      <c r="C196" s="122" t="s">
        <v>77</v>
      </c>
      <c r="D196" s="110" t="s">
        <v>261</v>
      </c>
      <c r="E196" s="111"/>
      <c r="F196" s="115">
        <f>F197</f>
        <v>120</v>
      </c>
      <c r="H196" s="31"/>
    </row>
    <row r="197" spans="1:21" ht="47.25">
      <c r="A197" s="16" t="s">
        <v>425</v>
      </c>
      <c r="B197" s="121" t="s">
        <v>83</v>
      </c>
      <c r="C197" s="121" t="s">
        <v>77</v>
      </c>
      <c r="D197" s="119" t="s">
        <v>263</v>
      </c>
      <c r="E197" s="120">
        <v>200</v>
      </c>
      <c r="F197" s="115">
        <v>120</v>
      </c>
      <c r="H197" s="31"/>
    </row>
    <row r="198" spans="1:21" ht="18" customHeight="1">
      <c r="A198" s="105" t="s">
        <v>188</v>
      </c>
      <c r="B198" s="122" t="s">
        <v>83</v>
      </c>
      <c r="C198" s="122" t="s">
        <v>84</v>
      </c>
      <c r="D198" s="110"/>
      <c r="E198" s="111"/>
      <c r="F198" s="112">
        <f>F199+F231</f>
        <v>219032.34500000003</v>
      </c>
    </row>
    <row r="199" spans="1:21" ht="41.25" customHeight="1">
      <c r="A199" s="14" t="s">
        <v>259</v>
      </c>
      <c r="B199" s="122" t="s">
        <v>83</v>
      </c>
      <c r="C199" s="122" t="s">
        <v>84</v>
      </c>
      <c r="D199" s="110" t="s">
        <v>121</v>
      </c>
      <c r="E199" s="111"/>
      <c r="F199" s="112">
        <f>F200</f>
        <v>218831.34500000003</v>
      </c>
    </row>
    <row r="200" spans="1:21" ht="31.5">
      <c r="A200" s="15" t="s">
        <v>178</v>
      </c>
      <c r="B200" s="122" t="s">
        <v>83</v>
      </c>
      <c r="C200" s="122" t="s">
        <v>84</v>
      </c>
      <c r="D200" s="110" t="s">
        <v>123</v>
      </c>
      <c r="E200" s="111"/>
      <c r="F200" s="112">
        <f>F201+F228</f>
        <v>218831.34500000003</v>
      </c>
    </row>
    <row r="201" spans="1:21" ht="30" customHeight="1">
      <c r="A201" s="15" t="s">
        <v>189</v>
      </c>
      <c r="B201" s="122" t="s">
        <v>83</v>
      </c>
      <c r="C201" s="122" t="s">
        <v>84</v>
      </c>
      <c r="D201" s="110" t="s">
        <v>190</v>
      </c>
      <c r="E201" s="111"/>
      <c r="F201" s="112">
        <f>F204+F205+F206+F208+F212+F213+F215+F216+F217+F218+F202+F203+F211+F207+F219+F220+F221+F214+F209+F210</f>
        <v>218831.34500000003</v>
      </c>
    </row>
    <row r="202" spans="1:21" ht="40.5" customHeight="1">
      <c r="A202" s="16" t="s">
        <v>382</v>
      </c>
      <c r="B202" s="122" t="s">
        <v>83</v>
      </c>
      <c r="C202" s="122" t="s">
        <v>84</v>
      </c>
      <c r="D202" s="118" t="s">
        <v>314</v>
      </c>
      <c r="E202" s="111">
        <v>200</v>
      </c>
      <c r="F202" s="115">
        <v>385.11500000000001</v>
      </c>
      <c r="U202" s="2"/>
    </row>
    <row r="203" spans="1:21" ht="69" customHeight="1">
      <c r="A203" s="16" t="s">
        <v>482</v>
      </c>
      <c r="B203" s="122" t="s">
        <v>83</v>
      </c>
      <c r="C203" s="122" t="s">
        <v>84</v>
      </c>
      <c r="D203" s="118" t="s">
        <v>483</v>
      </c>
      <c r="E203" s="111">
        <v>200</v>
      </c>
      <c r="F203" s="112">
        <v>0</v>
      </c>
      <c r="U203" s="2"/>
    </row>
    <row r="204" spans="1:21" ht="165" customHeight="1">
      <c r="A204" s="15" t="s">
        <v>191</v>
      </c>
      <c r="B204" s="122" t="s">
        <v>83</v>
      </c>
      <c r="C204" s="122" t="s">
        <v>84</v>
      </c>
      <c r="D204" s="110" t="s">
        <v>192</v>
      </c>
      <c r="E204" s="111">
        <v>100</v>
      </c>
      <c r="F204" s="112">
        <v>140034.29</v>
      </c>
      <c r="G204" s="31"/>
      <c r="H204" s="31"/>
      <c r="J204" s="4"/>
    </row>
    <row r="205" spans="1:21" ht="165" customHeight="1">
      <c r="A205" s="34" t="s">
        <v>193</v>
      </c>
      <c r="B205" s="122" t="s">
        <v>83</v>
      </c>
      <c r="C205" s="122" t="s">
        <v>84</v>
      </c>
      <c r="D205" s="110" t="s">
        <v>192</v>
      </c>
      <c r="E205" s="111">
        <v>200</v>
      </c>
      <c r="F205" s="112">
        <v>3500.9050000000002</v>
      </c>
      <c r="G205" s="31"/>
    </row>
    <row r="206" spans="1:21" ht="99.75" customHeight="1">
      <c r="A206" s="25" t="s">
        <v>383</v>
      </c>
      <c r="B206" s="122" t="s">
        <v>83</v>
      </c>
      <c r="C206" s="122" t="s">
        <v>84</v>
      </c>
      <c r="D206" s="110" t="s">
        <v>260</v>
      </c>
      <c r="E206" s="111">
        <v>200</v>
      </c>
      <c r="F206" s="112">
        <v>859.6</v>
      </c>
    </row>
    <row r="207" spans="1:21" ht="108.75" customHeight="1">
      <c r="A207" s="25" t="s">
        <v>384</v>
      </c>
      <c r="B207" s="122" t="s">
        <v>83</v>
      </c>
      <c r="C207" s="122" t="s">
        <v>84</v>
      </c>
      <c r="D207" s="110" t="s">
        <v>260</v>
      </c>
      <c r="E207" s="111">
        <v>200</v>
      </c>
      <c r="F207" s="112">
        <v>859.6</v>
      </c>
    </row>
    <row r="208" spans="1:21" ht="66.75" customHeight="1">
      <c r="A208" s="16" t="s">
        <v>480</v>
      </c>
      <c r="B208" s="121" t="s">
        <v>83</v>
      </c>
      <c r="C208" s="121" t="s">
        <v>84</v>
      </c>
      <c r="D208" s="118" t="s">
        <v>481</v>
      </c>
      <c r="E208" s="120">
        <v>200</v>
      </c>
      <c r="F208" s="115">
        <v>0</v>
      </c>
      <c r="H208" s="31"/>
    </row>
    <row r="209" spans="1:8" ht="62.25" customHeight="1">
      <c r="A209" s="25" t="s">
        <v>385</v>
      </c>
      <c r="B209" s="122" t="s">
        <v>83</v>
      </c>
      <c r="C209" s="122" t="s">
        <v>84</v>
      </c>
      <c r="D209" s="118" t="s">
        <v>366</v>
      </c>
      <c r="E209" s="111">
        <v>200</v>
      </c>
      <c r="F209" s="115">
        <v>7700.1</v>
      </c>
      <c r="H209" s="31"/>
    </row>
    <row r="210" spans="1:8" ht="66.75" customHeight="1">
      <c r="A210" s="25" t="s">
        <v>524</v>
      </c>
      <c r="B210" s="122" t="s">
        <v>83</v>
      </c>
      <c r="C210" s="122" t="s">
        <v>84</v>
      </c>
      <c r="D210" s="118" t="s">
        <v>525</v>
      </c>
      <c r="E210" s="111">
        <v>200</v>
      </c>
      <c r="F210" s="115">
        <v>13171.225</v>
      </c>
      <c r="H210" s="31"/>
    </row>
    <row r="211" spans="1:8" ht="51" customHeight="1">
      <c r="A211" s="25" t="s">
        <v>386</v>
      </c>
      <c r="B211" s="122" t="s">
        <v>83</v>
      </c>
      <c r="C211" s="122" t="s">
        <v>84</v>
      </c>
      <c r="D211" s="118" t="s">
        <v>413</v>
      </c>
      <c r="E211" s="111">
        <v>200</v>
      </c>
      <c r="F211" s="115">
        <v>4516.08</v>
      </c>
    </row>
    <row r="212" spans="1:8" ht="60.75" customHeight="1">
      <c r="A212" s="17" t="s">
        <v>195</v>
      </c>
      <c r="B212" s="122" t="s">
        <v>83</v>
      </c>
      <c r="C212" s="122" t="s">
        <v>84</v>
      </c>
      <c r="D212" s="110" t="s">
        <v>194</v>
      </c>
      <c r="E212" s="111">
        <v>200</v>
      </c>
      <c r="F212" s="150">
        <v>29917.99</v>
      </c>
      <c r="G212" s="31"/>
      <c r="H212" s="31"/>
    </row>
    <row r="213" spans="1:8" ht="42.75" hidden="1" customHeight="1">
      <c r="A213" s="17" t="s">
        <v>196</v>
      </c>
      <c r="B213" s="122" t="s">
        <v>83</v>
      </c>
      <c r="C213" s="122" t="s">
        <v>84</v>
      </c>
      <c r="D213" s="110" t="s">
        <v>194</v>
      </c>
      <c r="E213" s="111">
        <v>400</v>
      </c>
      <c r="F213" s="151"/>
    </row>
    <row r="214" spans="1:8" ht="72" customHeight="1">
      <c r="A214" s="17" t="s">
        <v>354</v>
      </c>
      <c r="B214" s="122" t="s">
        <v>83</v>
      </c>
      <c r="C214" s="122" t="s">
        <v>84</v>
      </c>
      <c r="D214" s="110" t="s">
        <v>353</v>
      </c>
      <c r="E214" s="111">
        <v>200</v>
      </c>
      <c r="F214" s="115">
        <v>554.76</v>
      </c>
    </row>
    <row r="215" spans="1:8" ht="46.5" customHeight="1">
      <c r="A215" s="17" t="s">
        <v>197</v>
      </c>
      <c r="B215" s="122" t="s">
        <v>83</v>
      </c>
      <c r="C215" s="122" t="s">
        <v>84</v>
      </c>
      <c r="D215" s="110" t="s">
        <v>194</v>
      </c>
      <c r="E215" s="111">
        <v>800</v>
      </c>
      <c r="F215" s="112">
        <v>1238.5</v>
      </c>
    </row>
    <row r="216" spans="1:8" ht="119.25" customHeight="1">
      <c r="A216" s="16" t="s">
        <v>526</v>
      </c>
      <c r="B216" s="121" t="s">
        <v>83</v>
      </c>
      <c r="C216" s="121" t="s">
        <v>84</v>
      </c>
      <c r="D216" s="118" t="s">
        <v>198</v>
      </c>
      <c r="E216" s="120">
        <v>200</v>
      </c>
      <c r="F216" s="115">
        <v>208</v>
      </c>
    </row>
    <row r="217" spans="1:8" ht="121.5" customHeight="1">
      <c r="A217" s="16" t="s">
        <v>526</v>
      </c>
      <c r="B217" s="122" t="s">
        <v>83</v>
      </c>
      <c r="C217" s="122" t="s">
        <v>84</v>
      </c>
      <c r="D217" s="110" t="s">
        <v>527</v>
      </c>
      <c r="E217" s="111">
        <v>200</v>
      </c>
      <c r="F217" s="112">
        <v>3973.64</v>
      </c>
    </row>
    <row r="218" spans="1:8" ht="45" customHeight="1">
      <c r="A218" s="17" t="s">
        <v>197</v>
      </c>
      <c r="B218" s="32" t="s">
        <v>83</v>
      </c>
      <c r="C218" s="32" t="s">
        <v>84</v>
      </c>
      <c r="D218" s="110" t="s">
        <v>527</v>
      </c>
      <c r="E218" s="111">
        <v>800</v>
      </c>
      <c r="F218" s="112">
        <v>338.13</v>
      </c>
    </row>
    <row r="219" spans="1:8" ht="146.25" customHeight="1">
      <c r="A219" s="25" t="s">
        <v>388</v>
      </c>
      <c r="B219" s="19" t="s">
        <v>83</v>
      </c>
      <c r="C219" s="19" t="s">
        <v>84</v>
      </c>
      <c r="D219" s="118" t="s">
        <v>387</v>
      </c>
      <c r="E219" s="120">
        <v>100</v>
      </c>
      <c r="F219" s="115">
        <v>9149.41</v>
      </c>
    </row>
    <row r="220" spans="1:8" ht="81.75" customHeight="1">
      <c r="A220" s="25" t="s">
        <v>417</v>
      </c>
      <c r="B220" s="19" t="s">
        <v>83</v>
      </c>
      <c r="C220" s="19" t="s">
        <v>84</v>
      </c>
      <c r="D220" s="118" t="s">
        <v>331</v>
      </c>
      <c r="E220" s="120">
        <v>200</v>
      </c>
      <c r="F220" s="115">
        <v>2424</v>
      </c>
    </row>
    <row r="221" spans="1:8" ht="89.25" hidden="1" customHeight="1">
      <c r="A221" s="25" t="s">
        <v>346</v>
      </c>
      <c r="B221" s="19" t="s">
        <v>83</v>
      </c>
      <c r="C221" s="19" t="s">
        <v>84</v>
      </c>
      <c r="D221" s="118" t="s">
        <v>198</v>
      </c>
      <c r="E221" s="120">
        <v>200</v>
      </c>
      <c r="F221" s="115"/>
    </row>
    <row r="222" spans="1:8" ht="39.75" hidden="1" customHeight="1">
      <c r="A222" s="25" t="s">
        <v>332</v>
      </c>
      <c r="B222" s="19" t="s">
        <v>83</v>
      </c>
      <c r="C222" s="19" t="s">
        <v>84</v>
      </c>
      <c r="D222" s="118" t="s">
        <v>334</v>
      </c>
      <c r="E222" s="120"/>
      <c r="F222" s="115">
        <f>F223+F224</f>
        <v>0</v>
      </c>
    </row>
    <row r="223" spans="1:8" ht="129" hidden="1" customHeight="1">
      <c r="A223" s="17" t="s">
        <v>426</v>
      </c>
      <c r="B223" s="19" t="s">
        <v>83</v>
      </c>
      <c r="C223" s="19" t="s">
        <v>84</v>
      </c>
      <c r="D223" s="118" t="s">
        <v>334</v>
      </c>
      <c r="E223" s="120">
        <v>200</v>
      </c>
      <c r="F223" s="115"/>
    </row>
    <row r="224" spans="1:8" ht="1.5" hidden="1" customHeight="1">
      <c r="A224" s="25" t="s">
        <v>333</v>
      </c>
      <c r="B224" s="19" t="s">
        <v>83</v>
      </c>
      <c r="C224" s="19" t="s">
        <v>84</v>
      </c>
      <c r="D224" s="118" t="s">
        <v>334</v>
      </c>
      <c r="E224" s="120">
        <v>200</v>
      </c>
      <c r="F224" s="115">
        <v>0</v>
      </c>
    </row>
    <row r="225" spans="1:21" ht="31.5" hidden="1">
      <c r="A225" s="25" t="s">
        <v>358</v>
      </c>
      <c r="B225" s="19" t="s">
        <v>83</v>
      </c>
      <c r="C225" s="19" t="s">
        <v>84</v>
      </c>
      <c r="D225" s="118" t="s">
        <v>357</v>
      </c>
      <c r="E225" s="120"/>
      <c r="F225" s="115">
        <f>F227+F226</f>
        <v>0</v>
      </c>
    </row>
    <row r="226" spans="1:21" ht="54" hidden="1" customHeight="1">
      <c r="A226" s="25" t="s">
        <v>418</v>
      </c>
      <c r="B226" s="19" t="s">
        <v>83</v>
      </c>
      <c r="C226" s="19" t="s">
        <v>84</v>
      </c>
      <c r="D226" s="118" t="s">
        <v>357</v>
      </c>
      <c r="E226" s="120"/>
      <c r="F226" s="115"/>
    </row>
    <row r="227" spans="1:21" ht="0.75" hidden="1" customHeight="1">
      <c r="A227" s="25" t="s">
        <v>362</v>
      </c>
      <c r="B227" s="19" t="s">
        <v>83</v>
      </c>
      <c r="C227" s="19" t="s">
        <v>84</v>
      </c>
      <c r="D227" s="118" t="s">
        <v>357</v>
      </c>
      <c r="E227" s="120">
        <v>200</v>
      </c>
      <c r="F227" s="115"/>
    </row>
    <row r="228" spans="1:21" ht="40.5" hidden="1" customHeight="1">
      <c r="A228" s="25" t="s">
        <v>372</v>
      </c>
      <c r="B228" s="19" t="s">
        <v>83</v>
      </c>
      <c r="C228" s="19" t="s">
        <v>84</v>
      </c>
      <c r="D228" s="118" t="s">
        <v>374</v>
      </c>
      <c r="E228" s="120"/>
      <c r="F228" s="115">
        <f t="shared" ref="F228" si="3">F229+F230</f>
        <v>0</v>
      </c>
    </row>
    <row r="229" spans="1:21" ht="63.75" hidden="1" customHeight="1">
      <c r="A229" s="25" t="s">
        <v>419</v>
      </c>
      <c r="B229" s="19" t="s">
        <v>83</v>
      </c>
      <c r="C229" s="19" t="s">
        <v>84</v>
      </c>
      <c r="D229" s="118" t="s">
        <v>374</v>
      </c>
      <c r="E229" s="120">
        <v>200</v>
      </c>
      <c r="F229" s="115">
        <v>0</v>
      </c>
    </row>
    <row r="230" spans="1:21" ht="37.5" hidden="1" customHeight="1">
      <c r="A230" s="25" t="s">
        <v>373</v>
      </c>
      <c r="B230" s="19" t="s">
        <v>83</v>
      </c>
      <c r="C230" s="19" t="s">
        <v>84</v>
      </c>
      <c r="D230" s="118" t="s">
        <v>374</v>
      </c>
      <c r="E230" s="120">
        <v>200</v>
      </c>
      <c r="F230" s="115"/>
    </row>
    <row r="231" spans="1:21" ht="63">
      <c r="A231" s="16" t="s">
        <v>262</v>
      </c>
      <c r="B231" s="32" t="s">
        <v>83</v>
      </c>
      <c r="C231" s="32" t="s">
        <v>84</v>
      </c>
      <c r="D231" s="110" t="s">
        <v>261</v>
      </c>
      <c r="E231" s="111"/>
      <c r="F231" s="84">
        <f t="shared" ref="F231" si="4">F232</f>
        <v>201</v>
      </c>
    </row>
    <row r="232" spans="1:21" ht="47.25">
      <c r="A232" s="16" t="s">
        <v>425</v>
      </c>
      <c r="B232" s="19" t="s">
        <v>83</v>
      </c>
      <c r="C232" s="19" t="s">
        <v>84</v>
      </c>
      <c r="D232" s="119" t="s">
        <v>263</v>
      </c>
      <c r="E232" s="120">
        <v>200</v>
      </c>
      <c r="F232" s="112">
        <v>201</v>
      </c>
    </row>
    <row r="233" spans="1:21" ht="15.75">
      <c r="A233" s="16" t="s">
        <v>72</v>
      </c>
      <c r="B233" s="104" t="s">
        <v>83</v>
      </c>
      <c r="C233" s="104" t="s">
        <v>78</v>
      </c>
      <c r="D233" s="110"/>
      <c r="E233" s="111"/>
      <c r="F233" s="112">
        <f>F234+F244+F243</f>
        <v>25894.516000000003</v>
      </c>
      <c r="U233" s="2"/>
    </row>
    <row r="234" spans="1:21" ht="37.5" customHeight="1">
      <c r="A234" s="17" t="s">
        <v>199</v>
      </c>
      <c r="B234" s="32" t="s">
        <v>83</v>
      </c>
      <c r="C234" s="32" t="s">
        <v>78</v>
      </c>
      <c r="D234" s="110" t="s">
        <v>200</v>
      </c>
      <c r="E234" s="111"/>
      <c r="F234" s="112">
        <f>F235+F237+F238+F239+F236+F240+F241</f>
        <v>20486.726000000002</v>
      </c>
    </row>
    <row r="235" spans="1:21" ht="100.5" customHeight="1">
      <c r="A235" s="17" t="s">
        <v>201</v>
      </c>
      <c r="B235" s="32" t="s">
        <v>83</v>
      </c>
      <c r="C235" s="32" t="s">
        <v>78</v>
      </c>
      <c r="D235" s="110" t="s">
        <v>202</v>
      </c>
      <c r="E235" s="111">
        <v>100</v>
      </c>
      <c r="F235" s="112">
        <v>14217.62</v>
      </c>
      <c r="H235" s="107"/>
    </row>
    <row r="236" spans="1:21" ht="1.5" hidden="1" customHeight="1">
      <c r="A236" s="17" t="s">
        <v>203</v>
      </c>
      <c r="B236" s="32" t="s">
        <v>83</v>
      </c>
      <c r="C236" s="32" t="s">
        <v>78</v>
      </c>
      <c r="D236" s="110" t="s">
        <v>430</v>
      </c>
      <c r="E236" s="111">
        <v>200</v>
      </c>
      <c r="F236" s="112"/>
      <c r="H236" s="31"/>
    </row>
    <row r="237" spans="1:21" ht="58.5" customHeight="1">
      <c r="A237" s="17" t="s">
        <v>203</v>
      </c>
      <c r="B237" s="32" t="s">
        <v>83</v>
      </c>
      <c r="C237" s="32" t="s">
        <v>78</v>
      </c>
      <c r="D237" s="110" t="s">
        <v>202</v>
      </c>
      <c r="E237" s="111">
        <v>200</v>
      </c>
      <c r="F237" s="112">
        <v>1840.45</v>
      </c>
    </row>
    <row r="238" spans="1:21" ht="39" customHeight="1">
      <c r="A238" s="17" t="s">
        <v>322</v>
      </c>
      <c r="B238" s="32" t="s">
        <v>83</v>
      </c>
      <c r="C238" s="32" t="s">
        <v>78</v>
      </c>
      <c r="D238" s="110" t="s">
        <v>202</v>
      </c>
      <c r="E238" s="111">
        <v>800</v>
      </c>
      <c r="F238" s="112">
        <v>2535.3560000000002</v>
      </c>
    </row>
    <row r="239" spans="1:21" ht="94.5" customHeight="1">
      <c r="A239" s="17" t="s">
        <v>549</v>
      </c>
      <c r="B239" s="32" t="s">
        <v>83</v>
      </c>
      <c r="C239" s="32" t="s">
        <v>78</v>
      </c>
      <c r="D239" s="110" t="s">
        <v>550</v>
      </c>
      <c r="E239" s="111">
        <v>100</v>
      </c>
      <c r="F239" s="112">
        <v>1269.855</v>
      </c>
    </row>
    <row r="240" spans="1:21" ht="55.5" customHeight="1">
      <c r="A240" s="17" t="s">
        <v>441</v>
      </c>
      <c r="B240" s="19" t="s">
        <v>83</v>
      </c>
      <c r="C240" s="19" t="s">
        <v>78</v>
      </c>
      <c r="D240" s="118" t="s">
        <v>550</v>
      </c>
      <c r="E240" s="120">
        <v>200</v>
      </c>
      <c r="F240" s="115">
        <v>459.76499999999999</v>
      </c>
    </row>
    <row r="241" spans="1:8" ht="36" customHeight="1">
      <c r="A241" s="17" t="s">
        <v>322</v>
      </c>
      <c r="B241" s="99" t="s">
        <v>83</v>
      </c>
      <c r="C241" s="99" t="s">
        <v>78</v>
      </c>
      <c r="D241" s="110" t="s">
        <v>550</v>
      </c>
      <c r="E241" s="111">
        <v>800</v>
      </c>
      <c r="F241" s="115">
        <v>163.68</v>
      </c>
    </row>
    <row r="242" spans="1:8" ht="67.5" customHeight="1">
      <c r="A242" s="16" t="s">
        <v>262</v>
      </c>
      <c r="B242" s="83" t="s">
        <v>83</v>
      </c>
      <c r="C242" s="83" t="s">
        <v>78</v>
      </c>
      <c r="D242" s="110" t="s">
        <v>261</v>
      </c>
      <c r="E242" s="111"/>
      <c r="F242" s="115">
        <f>F243</f>
        <v>211</v>
      </c>
    </row>
    <row r="243" spans="1:8" ht="57.75" customHeight="1">
      <c r="A243" s="16" t="s">
        <v>425</v>
      </c>
      <c r="B243" s="81" t="s">
        <v>83</v>
      </c>
      <c r="C243" s="81" t="s">
        <v>78</v>
      </c>
      <c r="D243" s="119" t="s">
        <v>263</v>
      </c>
      <c r="E243" s="120">
        <v>200</v>
      </c>
      <c r="F243" s="115">
        <v>211</v>
      </c>
    </row>
    <row r="244" spans="1:8" ht="47.25">
      <c r="A244" s="14" t="s">
        <v>265</v>
      </c>
      <c r="B244" s="32" t="s">
        <v>83</v>
      </c>
      <c r="C244" s="32" t="s">
        <v>78</v>
      </c>
      <c r="D244" s="110" t="s">
        <v>205</v>
      </c>
      <c r="E244" s="111"/>
      <c r="F244" s="112">
        <f>F245</f>
        <v>5196.7900000000009</v>
      </c>
    </row>
    <row r="245" spans="1:8" ht="15.75">
      <c r="A245" s="15" t="s">
        <v>206</v>
      </c>
      <c r="B245" s="32" t="s">
        <v>83</v>
      </c>
      <c r="C245" s="32" t="s">
        <v>78</v>
      </c>
      <c r="D245" s="110" t="s">
        <v>207</v>
      </c>
      <c r="E245" s="111"/>
      <c r="F245" s="112">
        <f>F246+F247+F248+F252+F253+F251</f>
        <v>5196.7900000000009</v>
      </c>
    </row>
    <row r="246" spans="1:8" ht="113.25" customHeight="1">
      <c r="A246" s="15" t="s">
        <v>299</v>
      </c>
      <c r="B246" s="32" t="s">
        <v>83</v>
      </c>
      <c r="C246" s="32" t="s">
        <v>78</v>
      </c>
      <c r="D246" s="110" t="s">
        <v>208</v>
      </c>
      <c r="E246" s="111">
        <v>100</v>
      </c>
      <c r="F246" s="112">
        <v>4199.6000000000004</v>
      </c>
      <c r="G246" s="31"/>
    </row>
    <row r="247" spans="1:8" ht="50.25" customHeight="1">
      <c r="A247" s="15" t="s">
        <v>209</v>
      </c>
      <c r="B247" s="32" t="s">
        <v>83</v>
      </c>
      <c r="C247" s="32" t="s">
        <v>78</v>
      </c>
      <c r="D247" s="110" t="s">
        <v>208</v>
      </c>
      <c r="E247" s="111">
        <v>200</v>
      </c>
      <c r="F247" s="112">
        <v>444.43</v>
      </c>
    </row>
    <row r="248" spans="1:8" ht="81" customHeight="1">
      <c r="A248" s="15" t="s">
        <v>299</v>
      </c>
      <c r="B248" s="32" t="s">
        <v>83</v>
      </c>
      <c r="C248" s="32" t="s">
        <v>78</v>
      </c>
      <c r="D248" s="110" t="s">
        <v>559</v>
      </c>
      <c r="E248" s="111">
        <v>100</v>
      </c>
      <c r="F248" s="112">
        <v>521.63</v>
      </c>
    </row>
    <row r="249" spans="1:8" ht="0.75" hidden="1" customHeight="1">
      <c r="A249" s="25" t="s">
        <v>335</v>
      </c>
      <c r="B249" s="19" t="s">
        <v>83</v>
      </c>
      <c r="C249" s="19" t="s">
        <v>78</v>
      </c>
      <c r="D249" s="118" t="s">
        <v>337</v>
      </c>
      <c r="E249" s="120"/>
      <c r="F249" s="115">
        <f>F250+F251</f>
        <v>31.13</v>
      </c>
    </row>
    <row r="250" spans="1:8" ht="15" hidden="1" customHeight="1">
      <c r="A250" s="25" t="s">
        <v>336</v>
      </c>
      <c r="B250" s="19" t="s">
        <v>83</v>
      </c>
      <c r="C250" s="19" t="s">
        <v>78</v>
      </c>
      <c r="D250" s="118" t="s">
        <v>337</v>
      </c>
      <c r="E250" s="120">
        <v>200</v>
      </c>
      <c r="F250" s="115">
        <v>0</v>
      </c>
    </row>
    <row r="251" spans="1:8" ht="37.5" customHeight="1">
      <c r="A251" s="15" t="s">
        <v>209</v>
      </c>
      <c r="B251" s="19" t="s">
        <v>83</v>
      </c>
      <c r="C251" s="19" t="s">
        <v>78</v>
      </c>
      <c r="D251" s="110" t="s">
        <v>559</v>
      </c>
      <c r="E251" s="120">
        <v>200</v>
      </c>
      <c r="F251" s="115">
        <v>31.13</v>
      </c>
    </row>
    <row r="252" spans="1:8" ht="0.75" customHeight="1">
      <c r="A252" s="25" t="s">
        <v>363</v>
      </c>
      <c r="B252" s="35" t="s">
        <v>83</v>
      </c>
      <c r="C252" s="35" t="s">
        <v>78</v>
      </c>
      <c r="D252" s="118" t="s">
        <v>365</v>
      </c>
      <c r="E252" s="111">
        <v>200</v>
      </c>
      <c r="F252" s="115">
        <v>0</v>
      </c>
    </row>
    <row r="253" spans="1:8" ht="9.75" hidden="1" customHeight="1">
      <c r="A253" s="25" t="s">
        <v>364</v>
      </c>
      <c r="B253" s="35" t="s">
        <v>83</v>
      </c>
      <c r="C253" s="35" t="s">
        <v>78</v>
      </c>
      <c r="D253" s="118" t="s">
        <v>365</v>
      </c>
      <c r="E253" s="111">
        <v>200</v>
      </c>
      <c r="F253" s="115">
        <v>0</v>
      </c>
    </row>
    <row r="254" spans="1:8" ht="10.5" hidden="1" customHeight="1">
      <c r="A254" s="16" t="s">
        <v>340</v>
      </c>
      <c r="B254" s="32" t="s">
        <v>83</v>
      </c>
      <c r="C254" s="32" t="s">
        <v>78</v>
      </c>
      <c r="D254" s="110" t="s">
        <v>17</v>
      </c>
      <c r="E254" s="111"/>
      <c r="F254" s="112"/>
    </row>
    <row r="255" spans="1:8" ht="12.75" hidden="1" customHeight="1">
      <c r="A255" s="16" t="s">
        <v>264</v>
      </c>
      <c r="B255" s="32" t="s">
        <v>83</v>
      </c>
      <c r="C255" s="32" t="s">
        <v>78</v>
      </c>
      <c r="D255" s="110" t="s">
        <v>17</v>
      </c>
      <c r="E255" s="111">
        <v>200</v>
      </c>
      <c r="F255" s="112"/>
    </row>
    <row r="256" spans="1:8" ht="12.75" customHeight="1">
      <c r="A256" s="142" t="s">
        <v>210</v>
      </c>
      <c r="B256" s="136" t="s">
        <v>83</v>
      </c>
      <c r="C256" s="136" t="s">
        <v>83</v>
      </c>
      <c r="D256" s="136"/>
      <c r="E256" s="137"/>
      <c r="F256" s="138">
        <f>F258+F272+F268</f>
        <v>2511.9699999999998</v>
      </c>
      <c r="G256" s="43"/>
      <c r="H256" s="43"/>
    </row>
    <row r="257" spans="1:21" ht="19.5" customHeight="1">
      <c r="A257" s="142"/>
      <c r="B257" s="136"/>
      <c r="C257" s="136"/>
      <c r="D257" s="136"/>
      <c r="E257" s="137"/>
      <c r="F257" s="138"/>
      <c r="G257" s="43"/>
      <c r="H257" s="43"/>
    </row>
    <row r="258" spans="1:21" ht="49.5" customHeight="1">
      <c r="A258" s="23" t="s">
        <v>249</v>
      </c>
      <c r="B258" s="32" t="s">
        <v>83</v>
      </c>
      <c r="C258" s="32" t="s">
        <v>83</v>
      </c>
      <c r="D258" s="110" t="s">
        <v>121</v>
      </c>
      <c r="E258" s="111"/>
      <c r="F258" s="112">
        <f>F259</f>
        <v>2254.27</v>
      </c>
    </row>
    <row r="259" spans="1:21" ht="55.5" customHeight="1">
      <c r="A259" s="17" t="s">
        <v>211</v>
      </c>
      <c r="B259" s="32" t="s">
        <v>83</v>
      </c>
      <c r="C259" s="32" t="s">
        <v>83</v>
      </c>
      <c r="D259" s="110" t="s">
        <v>212</v>
      </c>
      <c r="E259" s="111"/>
      <c r="F259" s="112">
        <f>F260</f>
        <v>2254.27</v>
      </c>
    </row>
    <row r="260" spans="1:21" ht="39.75" customHeight="1">
      <c r="A260" s="17" t="s">
        <v>213</v>
      </c>
      <c r="B260" s="32" t="s">
        <v>83</v>
      </c>
      <c r="C260" s="32" t="s">
        <v>83</v>
      </c>
      <c r="D260" s="110" t="s">
        <v>214</v>
      </c>
      <c r="E260" s="111"/>
      <c r="F260" s="112">
        <f>F261+F262+F264+F267+F266+F265+F263</f>
        <v>2254.27</v>
      </c>
    </row>
    <row r="261" spans="1:21" ht="65.25" customHeight="1">
      <c r="A261" s="17" t="s">
        <v>389</v>
      </c>
      <c r="B261" s="32" t="s">
        <v>83</v>
      </c>
      <c r="C261" s="32" t="s">
        <v>83</v>
      </c>
      <c r="D261" s="110" t="s">
        <v>266</v>
      </c>
      <c r="E261" s="111">
        <v>200</v>
      </c>
      <c r="F261" s="115">
        <v>1851.8</v>
      </c>
    </row>
    <row r="262" spans="1:21" ht="70.5" customHeight="1">
      <c r="A262" s="17" t="s">
        <v>389</v>
      </c>
      <c r="B262" s="32" t="s">
        <v>83</v>
      </c>
      <c r="C262" s="32" t="s">
        <v>83</v>
      </c>
      <c r="D262" s="119" t="s">
        <v>19</v>
      </c>
      <c r="E262" s="111">
        <v>200</v>
      </c>
      <c r="F262" s="115">
        <v>257.17</v>
      </c>
    </row>
    <row r="263" spans="1:21" ht="107.25" customHeight="1">
      <c r="A263" s="25" t="s">
        <v>528</v>
      </c>
      <c r="B263" s="90" t="s">
        <v>83</v>
      </c>
      <c r="C263" s="90" t="s">
        <v>83</v>
      </c>
      <c r="D263" s="119" t="s">
        <v>19</v>
      </c>
      <c r="E263" s="111">
        <v>300</v>
      </c>
      <c r="F263" s="115">
        <v>9.86</v>
      </c>
    </row>
    <row r="264" spans="1:21" ht="81" customHeight="1">
      <c r="A264" s="17" t="s">
        <v>309</v>
      </c>
      <c r="B264" s="32" t="s">
        <v>83</v>
      </c>
      <c r="C264" s="32" t="s">
        <v>83</v>
      </c>
      <c r="D264" s="110" t="s">
        <v>215</v>
      </c>
      <c r="E264" s="111">
        <v>200</v>
      </c>
      <c r="F264" s="115">
        <v>135.44</v>
      </c>
    </row>
    <row r="265" spans="1:21" ht="31.5" hidden="1">
      <c r="A265" s="17" t="s">
        <v>308</v>
      </c>
      <c r="B265" s="32" t="s">
        <v>83</v>
      </c>
      <c r="C265" s="32" t="s">
        <v>83</v>
      </c>
      <c r="D265" s="110" t="s">
        <v>266</v>
      </c>
      <c r="E265" s="111">
        <v>200</v>
      </c>
      <c r="F265" s="112"/>
    </row>
    <row r="266" spans="1:21" ht="0.75" customHeight="1">
      <c r="A266" s="16" t="s">
        <v>18</v>
      </c>
      <c r="B266" s="19" t="s">
        <v>83</v>
      </c>
      <c r="C266" s="19" t="s">
        <v>83</v>
      </c>
      <c r="D266" s="119" t="s">
        <v>19</v>
      </c>
      <c r="E266" s="111">
        <v>200</v>
      </c>
      <c r="F266" s="115"/>
      <c r="U266" s="2"/>
    </row>
    <row r="267" spans="1:21" ht="47.25" hidden="1" customHeight="1">
      <c r="A267" s="17" t="s">
        <v>216</v>
      </c>
      <c r="B267" s="32" t="s">
        <v>83</v>
      </c>
      <c r="C267" s="32" t="s">
        <v>83</v>
      </c>
      <c r="D267" s="110" t="s">
        <v>217</v>
      </c>
      <c r="E267" s="111">
        <v>200</v>
      </c>
      <c r="F267" s="112">
        <v>0</v>
      </c>
    </row>
    <row r="268" spans="1:21" ht="31.5">
      <c r="A268" s="17" t="s">
        <v>288</v>
      </c>
      <c r="B268" s="32" t="s">
        <v>83</v>
      </c>
      <c r="C268" s="32" t="s">
        <v>83</v>
      </c>
      <c r="D268" s="110" t="s">
        <v>289</v>
      </c>
      <c r="E268" s="111"/>
      <c r="F268" s="112">
        <f>F269</f>
        <v>247.7</v>
      </c>
    </row>
    <row r="269" spans="1:21" ht="41.25" customHeight="1">
      <c r="A269" s="16" t="s">
        <v>291</v>
      </c>
      <c r="B269" s="32" t="s">
        <v>83</v>
      </c>
      <c r="C269" s="32" t="s">
        <v>83</v>
      </c>
      <c r="D269" s="110" t="s">
        <v>290</v>
      </c>
      <c r="E269" s="111"/>
      <c r="F269" s="112">
        <f>F270+F271</f>
        <v>247.7</v>
      </c>
      <c r="G269" s="43"/>
      <c r="H269" s="43"/>
    </row>
    <row r="270" spans="1:21" ht="69" customHeight="1">
      <c r="A270" s="15" t="s">
        <v>300</v>
      </c>
      <c r="B270" s="32" t="s">
        <v>83</v>
      </c>
      <c r="C270" s="32" t="s">
        <v>83</v>
      </c>
      <c r="D270" s="110" t="s">
        <v>292</v>
      </c>
      <c r="E270" s="111">
        <v>200</v>
      </c>
      <c r="F270" s="112">
        <v>227.23</v>
      </c>
      <c r="G270" s="43"/>
      <c r="H270" s="43"/>
    </row>
    <row r="271" spans="1:21" ht="63.75" customHeight="1">
      <c r="A271" s="15" t="s">
        <v>300</v>
      </c>
      <c r="B271" s="32" t="s">
        <v>83</v>
      </c>
      <c r="C271" s="32" t="s">
        <v>83</v>
      </c>
      <c r="D271" s="110" t="s">
        <v>551</v>
      </c>
      <c r="E271" s="111">
        <v>200</v>
      </c>
      <c r="F271" s="112">
        <v>20.47</v>
      </c>
      <c r="G271" s="43"/>
      <c r="H271" s="43"/>
    </row>
    <row r="272" spans="1:21" ht="70.5" customHeight="1">
      <c r="A272" s="18" t="s">
        <v>424</v>
      </c>
      <c r="B272" s="32" t="s">
        <v>83</v>
      </c>
      <c r="C272" s="32" t="s">
        <v>83</v>
      </c>
      <c r="D272" s="110" t="s">
        <v>218</v>
      </c>
      <c r="E272" s="111"/>
      <c r="F272" s="112">
        <f>F273+F275</f>
        <v>10</v>
      </c>
    </row>
    <row r="273" spans="1:8" ht="63" customHeight="1">
      <c r="A273" s="34" t="s">
        <v>268</v>
      </c>
      <c r="B273" s="32" t="s">
        <v>83</v>
      </c>
      <c r="C273" s="32" t="s">
        <v>83</v>
      </c>
      <c r="D273" s="110" t="s">
        <v>219</v>
      </c>
      <c r="E273" s="111"/>
      <c r="F273" s="112">
        <f>F274</f>
        <v>5</v>
      </c>
    </row>
    <row r="274" spans="1:8" ht="61.5" customHeight="1">
      <c r="A274" s="34" t="s">
        <v>220</v>
      </c>
      <c r="B274" s="32" t="s">
        <v>83</v>
      </c>
      <c r="C274" s="32" t="s">
        <v>83</v>
      </c>
      <c r="D274" s="110" t="s">
        <v>221</v>
      </c>
      <c r="E274" s="111">
        <v>200</v>
      </c>
      <c r="F274" s="112">
        <v>5</v>
      </c>
    </row>
    <row r="275" spans="1:8" ht="37.5" customHeight="1">
      <c r="A275" s="34" t="s">
        <v>267</v>
      </c>
      <c r="B275" s="32" t="s">
        <v>83</v>
      </c>
      <c r="C275" s="32" t="s">
        <v>83</v>
      </c>
      <c r="D275" s="110" t="s">
        <v>222</v>
      </c>
      <c r="E275" s="111"/>
      <c r="F275" s="112">
        <f>F276</f>
        <v>5</v>
      </c>
    </row>
    <row r="276" spans="1:8" ht="52.5" customHeight="1">
      <c r="A276" s="34" t="s">
        <v>223</v>
      </c>
      <c r="B276" s="32" t="s">
        <v>83</v>
      </c>
      <c r="C276" s="32" t="s">
        <v>83</v>
      </c>
      <c r="D276" s="110" t="s">
        <v>224</v>
      </c>
      <c r="E276" s="111">
        <v>200</v>
      </c>
      <c r="F276" s="112">
        <v>5</v>
      </c>
    </row>
    <row r="277" spans="1:8" ht="27" customHeight="1">
      <c r="A277" s="34" t="s">
        <v>225</v>
      </c>
      <c r="B277" s="32" t="s">
        <v>83</v>
      </c>
      <c r="C277" s="32" t="s">
        <v>81</v>
      </c>
      <c r="D277" s="110"/>
      <c r="E277" s="111"/>
      <c r="F277" s="112">
        <f>F278</f>
        <v>13203.733</v>
      </c>
    </row>
    <row r="278" spans="1:8" ht="48.75" customHeight="1">
      <c r="A278" s="14" t="s">
        <v>249</v>
      </c>
      <c r="B278" s="32" t="s">
        <v>83</v>
      </c>
      <c r="C278" s="32" t="s">
        <v>81</v>
      </c>
      <c r="D278" s="110" t="s">
        <v>121</v>
      </c>
      <c r="E278" s="111"/>
      <c r="F278" s="112">
        <f>F279+F284</f>
        <v>13203.733</v>
      </c>
    </row>
    <row r="279" spans="1:8" ht="31.5">
      <c r="A279" s="15" t="s">
        <v>178</v>
      </c>
      <c r="B279" s="32" t="s">
        <v>83</v>
      </c>
      <c r="C279" s="32" t="s">
        <v>81</v>
      </c>
      <c r="D279" s="110" t="s">
        <v>123</v>
      </c>
      <c r="E279" s="111"/>
      <c r="F279" s="112">
        <f>F280+F282</f>
        <v>2986.5050000000001</v>
      </c>
    </row>
    <row r="280" spans="1:8" ht="36.75" customHeight="1">
      <c r="A280" s="15" t="s">
        <v>189</v>
      </c>
      <c r="B280" s="32" t="s">
        <v>83</v>
      </c>
      <c r="C280" s="32" t="s">
        <v>81</v>
      </c>
      <c r="D280" s="110" t="s">
        <v>190</v>
      </c>
      <c r="E280" s="111"/>
      <c r="F280" s="112">
        <f>F281</f>
        <v>21.44</v>
      </c>
    </row>
    <row r="281" spans="1:8" ht="69.75" customHeight="1">
      <c r="A281" s="17" t="s">
        <v>226</v>
      </c>
      <c r="B281" s="32" t="s">
        <v>83</v>
      </c>
      <c r="C281" s="32" t="s">
        <v>81</v>
      </c>
      <c r="D281" s="110" t="s">
        <v>227</v>
      </c>
      <c r="E281" s="111">
        <v>200</v>
      </c>
      <c r="F281" s="112">
        <v>21.44</v>
      </c>
    </row>
    <row r="282" spans="1:8" ht="51" customHeight="1">
      <c r="A282" s="25" t="s">
        <v>513</v>
      </c>
      <c r="B282" s="87" t="s">
        <v>83</v>
      </c>
      <c r="C282" s="87" t="s">
        <v>81</v>
      </c>
      <c r="D282" s="118" t="s">
        <v>515</v>
      </c>
      <c r="E282" s="111"/>
      <c r="F282" s="112">
        <f>F283</f>
        <v>2965.0650000000001</v>
      </c>
    </row>
    <row r="283" spans="1:8" ht="153.75" customHeight="1">
      <c r="A283" s="25" t="s">
        <v>514</v>
      </c>
      <c r="B283" s="87" t="s">
        <v>83</v>
      </c>
      <c r="C283" s="87" t="s">
        <v>81</v>
      </c>
      <c r="D283" s="118" t="s">
        <v>516</v>
      </c>
      <c r="E283" s="111">
        <v>100</v>
      </c>
      <c r="F283" s="112">
        <v>2965.0650000000001</v>
      </c>
    </row>
    <row r="284" spans="1:8" ht="54" customHeight="1">
      <c r="A284" s="17" t="s">
        <v>228</v>
      </c>
      <c r="B284" s="32" t="s">
        <v>83</v>
      </c>
      <c r="C284" s="32" t="s">
        <v>81</v>
      </c>
      <c r="D284" s="110" t="s">
        <v>229</v>
      </c>
      <c r="E284" s="111"/>
      <c r="F284" s="112">
        <f>F285+F286+F287+F291+F293+F292+F288+F289+F290+F294+F295</f>
        <v>10217.227999999999</v>
      </c>
      <c r="H284" s="31"/>
    </row>
    <row r="285" spans="1:8" ht="110.25">
      <c r="A285" s="17" t="s">
        <v>230</v>
      </c>
      <c r="B285" s="32" t="s">
        <v>83</v>
      </c>
      <c r="C285" s="32" t="s">
        <v>81</v>
      </c>
      <c r="D285" s="110" t="s">
        <v>231</v>
      </c>
      <c r="E285" s="111">
        <v>100</v>
      </c>
      <c r="F285" s="112">
        <v>1104.5899999999999</v>
      </c>
      <c r="H285" s="31"/>
    </row>
    <row r="286" spans="1:8" ht="55.5" customHeight="1">
      <c r="A286" s="17" t="s">
        <v>232</v>
      </c>
      <c r="B286" s="32" t="s">
        <v>83</v>
      </c>
      <c r="C286" s="32" t="s">
        <v>81</v>
      </c>
      <c r="D286" s="110" t="s">
        <v>231</v>
      </c>
      <c r="E286" s="111">
        <v>200</v>
      </c>
      <c r="F286" s="112">
        <v>437.82</v>
      </c>
    </row>
    <row r="287" spans="1:8" ht="47.25">
      <c r="A287" s="17" t="s">
        <v>233</v>
      </c>
      <c r="B287" s="32" t="s">
        <v>83</v>
      </c>
      <c r="C287" s="32" t="s">
        <v>81</v>
      </c>
      <c r="D287" s="110" t="s">
        <v>231</v>
      </c>
      <c r="E287" s="111">
        <v>800</v>
      </c>
      <c r="F287" s="112">
        <v>18.3</v>
      </c>
    </row>
    <row r="288" spans="1:8" ht="110.25">
      <c r="A288" s="17" t="s">
        <v>230</v>
      </c>
      <c r="B288" s="99" t="s">
        <v>83</v>
      </c>
      <c r="C288" s="99" t="s">
        <v>81</v>
      </c>
      <c r="D288" s="110" t="s">
        <v>552</v>
      </c>
      <c r="E288" s="111">
        <v>100</v>
      </c>
      <c r="F288" s="112">
        <v>91.72</v>
      </c>
    </row>
    <row r="289" spans="1:6" ht="63">
      <c r="A289" s="17" t="s">
        <v>232</v>
      </c>
      <c r="B289" s="99" t="s">
        <v>83</v>
      </c>
      <c r="C289" s="99" t="s">
        <v>81</v>
      </c>
      <c r="D289" s="110" t="s">
        <v>552</v>
      </c>
      <c r="E289" s="111">
        <v>200</v>
      </c>
      <c r="F289" s="112">
        <v>52.183999999999997</v>
      </c>
    </row>
    <row r="290" spans="1:6" ht="47.25">
      <c r="A290" s="17" t="s">
        <v>233</v>
      </c>
      <c r="B290" s="99" t="s">
        <v>83</v>
      </c>
      <c r="C290" s="99" t="s">
        <v>81</v>
      </c>
      <c r="D290" s="110" t="s">
        <v>552</v>
      </c>
      <c r="E290" s="111">
        <v>800</v>
      </c>
      <c r="F290" s="112">
        <v>0.1</v>
      </c>
    </row>
    <row r="291" spans="1:6" ht="119.25" customHeight="1">
      <c r="A291" s="17" t="s">
        <v>310</v>
      </c>
      <c r="B291" s="32" t="s">
        <v>83</v>
      </c>
      <c r="C291" s="32" t="s">
        <v>81</v>
      </c>
      <c r="D291" s="110" t="s">
        <v>235</v>
      </c>
      <c r="E291" s="111">
        <v>100</v>
      </c>
      <c r="F291" s="112">
        <v>6960.924</v>
      </c>
    </row>
    <row r="292" spans="1:6" ht="93.75" hidden="1" customHeight="1">
      <c r="A292" s="17" t="s">
        <v>234</v>
      </c>
      <c r="B292" s="32" t="s">
        <v>83</v>
      </c>
      <c r="C292" s="32" t="s">
        <v>81</v>
      </c>
      <c r="D292" s="110" t="s">
        <v>431</v>
      </c>
      <c r="E292" s="111">
        <v>100</v>
      </c>
      <c r="F292" s="112"/>
    </row>
    <row r="293" spans="1:6" ht="66.75" customHeight="1">
      <c r="A293" s="17" t="s">
        <v>234</v>
      </c>
      <c r="B293" s="32" t="s">
        <v>83</v>
      </c>
      <c r="C293" s="32" t="s">
        <v>81</v>
      </c>
      <c r="D293" s="110" t="s">
        <v>235</v>
      </c>
      <c r="E293" s="111">
        <v>200</v>
      </c>
      <c r="F293" s="112">
        <v>735.35</v>
      </c>
    </row>
    <row r="294" spans="1:6" ht="110.25" customHeight="1">
      <c r="A294" s="17" t="s">
        <v>310</v>
      </c>
      <c r="B294" s="99" t="s">
        <v>83</v>
      </c>
      <c r="C294" s="99" t="s">
        <v>81</v>
      </c>
      <c r="D294" s="110" t="s">
        <v>552</v>
      </c>
      <c r="E294" s="111">
        <v>100</v>
      </c>
      <c r="F294" s="112">
        <v>770.18</v>
      </c>
    </row>
    <row r="295" spans="1:6" ht="72.75" customHeight="1">
      <c r="A295" s="17" t="s">
        <v>234</v>
      </c>
      <c r="B295" s="99" t="s">
        <v>83</v>
      </c>
      <c r="C295" s="99" t="s">
        <v>81</v>
      </c>
      <c r="D295" s="110" t="s">
        <v>552</v>
      </c>
      <c r="E295" s="111">
        <v>200</v>
      </c>
      <c r="F295" s="112">
        <v>46.06</v>
      </c>
    </row>
    <row r="296" spans="1:6" ht="12.75" customHeight="1">
      <c r="A296" s="140" t="s">
        <v>236</v>
      </c>
      <c r="B296" s="141" t="s">
        <v>85</v>
      </c>
      <c r="C296" s="141"/>
      <c r="D296" s="141"/>
      <c r="E296" s="139"/>
      <c r="F296" s="153">
        <f>F298+F331</f>
        <v>35101.754999999997</v>
      </c>
    </row>
    <row r="297" spans="1:6" ht="12.75" customHeight="1">
      <c r="A297" s="140"/>
      <c r="B297" s="141"/>
      <c r="C297" s="141"/>
      <c r="D297" s="141"/>
      <c r="E297" s="139"/>
      <c r="F297" s="153"/>
    </row>
    <row r="298" spans="1:6" ht="15.75">
      <c r="A298" s="34" t="s">
        <v>237</v>
      </c>
      <c r="B298" s="32" t="s">
        <v>85</v>
      </c>
      <c r="C298" s="32" t="s">
        <v>77</v>
      </c>
      <c r="D298" s="110"/>
      <c r="E298" s="111"/>
      <c r="F298" s="112">
        <f>F299+F326</f>
        <v>31068.059999999998</v>
      </c>
    </row>
    <row r="299" spans="1:6" ht="57.75" customHeight="1">
      <c r="A299" s="14" t="s">
        <v>265</v>
      </c>
      <c r="B299" s="32" t="s">
        <v>85</v>
      </c>
      <c r="C299" s="32" t="s">
        <v>77</v>
      </c>
      <c r="D299" s="110" t="s">
        <v>205</v>
      </c>
      <c r="E299" s="111"/>
      <c r="F299" s="112">
        <f>F300+F312+F322+F320</f>
        <v>31068.059999999998</v>
      </c>
    </row>
    <row r="300" spans="1:6" ht="54" customHeight="1">
      <c r="A300" s="15" t="s">
        <v>238</v>
      </c>
      <c r="B300" s="32" t="s">
        <v>85</v>
      </c>
      <c r="C300" s="32" t="s">
        <v>77</v>
      </c>
      <c r="D300" s="110" t="s">
        <v>239</v>
      </c>
      <c r="E300" s="111"/>
      <c r="F300" s="112">
        <f>F301+F303+F304+F305+F306+F309+F310+F311+F307+F308</f>
        <v>22279.62</v>
      </c>
    </row>
    <row r="301" spans="1:6" ht="44.25" customHeight="1">
      <c r="A301" s="41" t="s">
        <v>240</v>
      </c>
      <c r="B301" s="136" t="s">
        <v>85</v>
      </c>
      <c r="C301" s="136" t="s">
        <v>77</v>
      </c>
      <c r="D301" s="136" t="s">
        <v>241</v>
      </c>
      <c r="E301" s="137">
        <v>100</v>
      </c>
      <c r="F301" s="138">
        <v>17189.89</v>
      </c>
    </row>
    <row r="302" spans="1:6" ht="82.5" customHeight="1">
      <c r="A302" s="48" t="s">
        <v>301</v>
      </c>
      <c r="B302" s="136"/>
      <c r="C302" s="136"/>
      <c r="D302" s="136"/>
      <c r="E302" s="137"/>
      <c r="F302" s="138"/>
    </row>
    <row r="303" spans="1:6" ht="60" customHeight="1">
      <c r="A303" s="15" t="s">
        <v>302</v>
      </c>
      <c r="B303" s="32" t="s">
        <v>85</v>
      </c>
      <c r="C303" s="32" t="s">
        <v>77</v>
      </c>
      <c r="D303" s="110" t="s">
        <v>241</v>
      </c>
      <c r="E303" s="111">
        <v>200</v>
      </c>
      <c r="F303" s="149">
        <v>3439.6</v>
      </c>
    </row>
    <row r="304" spans="1:6" ht="79.5" hidden="1" customHeight="1">
      <c r="A304" s="15" t="s">
        <v>432</v>
      </c>
      <c r="B304" s="32" t="s">
        <v>85</v>
      </c>
      <c r="C304" s="32" t="s">
        <v>77</v>
      </c>
      <c r="D304" s="110" t="s">
        <v>433</v>
      </c>
      <c r="E304" s="111">
        <v>200</v>
      </c>
      <c r="F304" s="150"/>
    </row>
    <row r="305" spans="1:8" ht="48.75" customHeight="1">
      <c r="A305" s="15" t="s">
        <v>303</v>
      </c>
      <c r="B305" s="32" t="s">
        <v>85</v>
      </c>
      <c r="C305" s="32" t="s">
        <v>77</v>
      </c>
      <c r="D305" s="110" t="s">
        <v>241</v>
      </c>
      <c r="E305" s="111">
        <v>800</v>
      </c>
      <c r="F305" s="112">
        <v>194.7</v>
      </c>
    </row>
    <row r="306" spans="1:8" ht="70.5" customHeight="1">
      <c r="A306" s="15" t="s">
        <v>443</v>
      </c>
      <c r="B306" s="32" t="s">
        <v>85</v>
      </c>
      <c r="C306" s="32" t="s">
        <v>77</v>
      </c>
      <c r="D306" s="110" t="s">
        <v>442</v>
      </c>
      <c r="E306" s="111">
        <v>200</v>
      </c>
      <c r="F306" s="112">
        <v>295.33</v>
      </c>
    </row>
    <row r="307" spans="1:8" ht="72" customHeight="1">
      <c r="A307" s="93" t="s">
        <v>536</v>
      </c>
      <c r="B307" s="94" t="s">
        <v>85</v>
      </c>
      <c r="C307" s="94" t="s">
        <v>77</v>
      </c>
      <c r="D307" s="24" t="s">
        <v>537</v>
      </c>
      <c r="E307" s="120">
        <v>200</v>
      </c>
      <c r="F307" s="116">
        <v>0</v>
      </c>
    </row>
    <row r="308" spans="1:8" ht="92.25" customHeight="1">
      <c r="A308" s="48" t="s">
        <v>301</v>
      </c>
      <c r="B308" s="99" t="s">
        <v>85</v>
      </c>
      <c r="C308" s="99" t="s">
        <v>77</v>
      </c>
      <c r="D308" s="110" t="s">
        <v>433</v>
      </c>
      <c r="E308" s="111">
        <v>100</v>
      </c>
      <c r="F308" s="116">
        <v>307.07</v>
      </c>
    </row>
    <row r="309" spans="1:8" ht="119.25" customHeight="1">
      <c r="A309" s="16" t="s">
        <v>529</v>
      </c>
      <c r="B309" s="32" t="s">
        <v>85</v>
      </c>
      <c r="C309" s="32" t="s">
        <v>77</v>
      </c>
      <c r="D309" s="110" t="s">
        <v>433</v>
      </c>
      <c r="E309" s="111">
        <v>200</v>
      </c>
      <c r="F309" s="112">
        <v>853.03</v>
      </c>
    </row>
    <row r="310" spans="1:8" ht="30" hidden="1" customHeight="1">
      <c r="A310" s="74" t="s">
        <v>473</v>
      </c>
      <c r="B310" s="19" t="s">
        <v>85</v>
      </c>
      <c r="C310" s="19" t="s">
        <v>77</v>
      </c>
      <c r="D310" s="24" t="s">
        <v>474</v>
      </c>
      <c r="E310" s="120">
        <v>200</v>
      </c>
      <c r="F310" s="116">
        <v>0</v>
      </c>
    </row>
    <row r="311" spans="1:8" ht="36" hidden="1" customHeight="1">
      <c r="A311" s="28" t="s">
        <v>377</v>
      </c>
      <c r="B311" s="19" t="s">
        <v>85</v>
      </c>
      <c r="C311" s="19" t="s">
        <v>77</v>
      </c>
      <c r="D311" s="118" t="s">
        <v>376</v>
      </c>
      <c r="E311" s="120">
        <v>500</v>
      </c>
      <c r="F311" s="115">
        <v>0</v>
      </c>
    </row>
    <row r="312" spans="1:8" ht="36.75" customHeight="1">
      <c r="A312" s="15" t="s">
        <v>242</v>
      </c>
      <c r="B312" s="32" t="s">
        <v>85</v>
      </c>
      <c r="C312" s="32" t="s">
        <v>77</v>
      </c>
      <c r="D312" s="110" t="s">
        <v>243</v>
      </c>
      <c r="E312" s="111"/>
      <c r="F312" s="112">
        <f>F315+F316+F318+F319</f>
        <v>8788.44</v>
      </c>
    </row>
    <row r="313" spans="1:8" ht="47.25" hidden="1">
      <c r="A313" s="15" t="s">
        <v>271</v>
      </c>
      <c r="B313" s="32" t="s">
        <v>85</v>
      </c>
      <c r="C313" s="32" t="s">
        <v>77</v>
      </c>
      <c r="D313" s="110" t="s">
        <v>269</v>
      </c>
      <c r="E313" s="111">
        <v>200</v>
      </c>
      <c r="F313" s="112"/>
    </row>
    <row r="314" spans="1:8" ht="25.5" hidden="1" customHeight="1">
      <c r="A314" s="15" t="s">
        <v>272</v>
      </c>
      <c r="B314" s="32" t="s">
        <v>85</v>
      </c>
      <c r="C314" s="32" t="s">
        <v>77</v>
      </c>
      <c r="D314" s="110" t="s">
        <v>270</v>
      </c>
      <c r="E314" s="111">
        <v>200</v>
      </c>
      <c r="F314" s="112"/>
    </row>
    <row r="315" spans="1:8" ht="110.25">
      <c r="A315" s="68" t="s">
        <v>460</v>
      </c>
      <c r="B315" s="32" t="s">
        <v>85</v>
      </c>
      <c r="C315" s="32" t="s">
        <v>77</v>
      </c>
      <c r="D315" s="110" t="s">
        <v>244</v>
      </c>
      <c r="E315" s="111">
        <v>100</v>
      </c>
      <c r="F315" s="112">
        <v>8080.3</v>
      </c>
      <c r="H315" s="31"/>
    </row>
    <row r="316" spans="1:8" ht="71.25" customHeight="1">
      <c r="A316" s="25" t="s">
        <v>475</v>
      </c>
      <c r="B316" s="32" t="s">
        <v>85</v>
      </c>
      <c r="C316" s="32" t="s">
        <v>77</v>
      </c>
      <c r="D316" s="118" t="s">
        <v>376</v>
      </c>
      <c r="E316" s="120">
        <v>200</v>
      </c>
      <c r="F316" s="86">
        <v>71.900000000000006</v>
      </c>
    </row>
    <row r="317" spans="1:8" ht="20.25" hidden="1" customHeight="1">
      <c r="A317" s="15"/>
      <c r="B317" s="69"/>
      <c r="C317" s="69"/>
      <c r="D317" s="110"/>
      <c r="E317" s="111"/>
      <c r="F317" s="112"/>
    </row>
    <row r="318" spans="1:8" ht="45.75" customHeight="1">
      <c r="A318" s="15" t="s">
        <v>304</v>
      </c>
      <c r="B318" s="32" t="s">
        <v>85</v>
      </c>
      <c r="C318" s="32" t="s">
        <v>77</v>
      </c>
      <c r="D318" s="110" t="s">
        <v>244</v>
      </c>
      <c r="E318" s="111">
        <v>800</v>
      </c>
      <c r="F318" s="112">
        <v>0</v>
      </c>
    </row>
    <row r="319" spans="1:8" ht="81" customHeight="1">
      <c r="A319" s="100" t="s">
        <v>460</v>
      </c>
      <c r="B319" s="19" t="s">
        <v>85</v>
      </c>
      <c r="C319" s="19" t="s">
        <v>77</v>
      </c>
      <c r="D319" s="118" t="s">
        <v>553</v>
      </c>
      <c r="E319" s="120">
        <v>100</v>
      </c>
      <c r="F319" s="115">
        <v>636.24</v>
      </c>
    </row>
    <row r="320" spans="1:8" ht="43.5" customHeight="1">
      <c r="A320" s="16" t="s">
        <v>463</v>
      </c>
      <c r="B320" s="66" t="s">
        <v>85</v>
      </c>
      <c r="C320" s="66" t="s">
        <v>77</v>
      </c>
      <c r="D320" s="110" t="s">
        <v>17</v>
      </c>
      <c r="E320" s="111"/>
      <c r="F320" s="115">
        <f>F321</f>
        <v>0</v>
      </c>
    </row>
    <row r="321" spans="1:6" ht="68.25" customHeight="1">
      <c r="A321" s="16" t="s">
        <v>264</v>
      </c>
      <c r="B321" s="66" t="s">
        <v>85</v>
      </c>
      <c r="C321" s="66" t="s">
        <v>77</v>
      </c>
      <c r="D321" s="110" t="s">
        <v>17</v>
      </c>
      <c r="E321" s="111">
        <v>200</v>
      </c>
      <c r="F321" s="115">
        <v>0</v>
      </c>
    </row>
    <row r="322" spans="1:6" ht="0.75" hidden="1" customHeight="1">
      <c r="A322" s="16" t="s">
        <v>335</v>
      </c>
      <c r="B322" s="64" t="s">
        <v>85</v>
      </c>
      <c r="C322" s="64" t="s">
        <v>77</v>
      </c>
      <c r="D322" s="118" t="s">
        <v>461</v>
      </c>
      <c r="E322" s="120"/>
      <c r="F322" s="115">
        <f>F323</f>
        <v>0</v>
      </c>
    </row>
    <row r="323" spans="1:6" ht="19.5" hidden="1" customHeight="1">
      <c r="A323" s="144" t="s">
        <v>434</v>
      </c>
      <c r="B323" s="146" t="s">
        <v>85</v>
      </c>
      <c r="C323" s="146" t="s">
        <v>77</v>
      </c>
      <c r="D323" s="147" t="s">
        <v>462</v>
      </c>
      <c r="E323" s="148"/>
      <c r="F323" s="151"/>
    </row>
    <row r="324" spans="1:6" ht="45" hidden="1" customHeight="1">
      <c r="A324" s="145"/>
      <c r="B324" s="146"/>
      <c r="C324" s="146"/>
      <c r="D324" s="147"/>
      <c r="E324" s="148"/>
      <c r="F324" s="151"/>
    </row>
    <row r="325" spans="1:6" ht="78.75" hidden="1" customHeight="1">
      <c r="A325" s="74" t="s">
        <v>471</v>
      </c>
      <c r="B325" s="64" t="s">
        <v>85</v>
      </c>
      <c r="C325" s="64" t="s">
        <v>77</v>
      </c>
      <c r="D325" s="147" t="s">
        <v>107</v>
      </c>
      <c r="E325" s="120">
        <v>300</v>
      </c>
      <c r="F325" s="115">
        <v>0</v>
      </c>
    </row>
    <row r="326" spans="1:6" ht="104.25" customHeight="1">
      <c r="A326" s="14" t="s">
        <v>297</v>
      </c>
      <c r="B326" s="64" t="s">
        <v>85</v>
      </c>
      <c r="C326" s="64" t="s">
        <v>77</v>
      </c>
      <c r="D326" s="147"/>
      <c r="E326" s="120"/>
      <c r="F326" s="115">
        <f>F327</f>
        <v>0</v>
      </c>
    </row>
    <row r="327" spans="1:6" ht="85.5" customHeight="1">
      <c r="A327" s="15" t="s">
        <v>61</v>
      </c>
      <c r="B327" s="72" t="s">
        <v>85</v>
      </c>
      <c r="C327" s="72" t="s">
        <v>77</v>
      </c>
      <c r="D327" s="110" t="s">
        <v>62</v>
      </c>
      <c r="E327" s="120"/>
      <c r="F327" s="115">
        <f>F328+F329</f>
        <v>0</v>
      </c>
    </row>
    <row r="328" spans="1:6" ht="81" customHeight="1">
      <c r="A328" s="25" t="s">
        <v>517</v>
      </c>
      <c r="B328" s="72" t="s">
        <v>85</v>
      </c>
      <c r="C328" s="72" t="s">
        <v>77</v>
      </c>
      <c r="D328" s="118" t="s">
        <v>375</v>
      </c>
      <c r="E328" s="111">
        <v>500</v>
      </c>
      <c r="F328" s="115">
        <v>0</v>
      </c>
    </row>
    <row r="329" spans="1:6" ht="13.5" hidden="1" customHeight="1">
      <c r="A329" s="16" t="s">
        <v>359</v>
      </c>
      <c r="B329" s="64" t="s">
        <v>85</v>
      </c>
      <c r="C329" s="64" t="s">
        <v>77</v>
      </c>
      <c r="D329" s="118" t="s">
        <v>370</v>
      </c>
      <c r="E329" s="120">
        <v>500</v>
      </c>
      <c r="F329" s="115">
        <v>0</v>
      </c>
    </row>
    <row r="330" spans="1:6" ht="24.75" hidden="1" customHeight="1">
      <c r="A330" s="16" t="s">
        <v>470</v>
      </c>
      <c r="B330" s="64" t="s">
        <v>85</v>
      </c>
      <c r="C330" s="64" t="s">
        <v>77</v>
      </c>
      <c r="D330" s="118" t="s">
        <v>337</v>
      </c>
      <c r="E330" s="120">
        <v>200</v>
      </c>
      <c r="F330" s="115">
        <v>0</v>
      </c>
    </row>
    <row r="331" spans="1:6" ht="31.5">
      <c r="A331" s="73" t="s">
        <v>0</v>
      </c>
      <c r="B331" s="64" t="s">
        <v>85</v>
      </c>
      <c r="C331" s="64" t="s">
        <v>79</v>
      </c>
      <c r="D331" s="118"/>
      <c r="E331" s="111"/>
      <c r="F331" s="112">
        <f>F332</f>
        <v>4033.6950000000002</v>
      </c>
    </row>
    <row r="332" spans="1:6" ht="47.25">
      <c r="A332" s="14" t="s">
        <v>273</v>
      </c>
      <c r="B332" s="32" t="s">
        <v>85</v>
      </c>
      <c r="C332" s="32" t="s">
        <v>79</v>
      </c>
      <c r="D332" s="110" t="s">
        <v>205</v>
      </c>
      <c r="E332" s="111"/>
      <c r="F332" s="112">
        <f>F333</f>
        <v>4033.6950000000002</v>
      </c>
    </row>
    <row r="333" spans="1:6" ht="31.5">
      <c r="A333" s="15" t="s">
        <v>95</v>
      </c>
      <c r="B333" s="32" t="s">
        <v>85</v>
      </c>
      <c r="C333" s="32" t="s">
        <v>79</v>
      </c>
      <c r="D333" s="110" t="s">
        <v>1</v>
      </c>
      <c r="E333" s="111"/>
      <c r="F333" s="112">
        <f>F334+F336+F337+F341+F342+F344+F340+F343+F338+F339+F345+F346</f>
        <v>4033.6950000000002</v>
      </c>
    </row>
    <row r="334" spans="1:6" ht="31.5">
      <c r="A334" s="15" t="s">
        <v>110</v>
      </c>
      <c r="B334" s="136" t="s">
        <v>85</v>
      </c>
      <c r="C334" s="136" t="s">
        <v>79</v>
      </c>
      <c r="D334" s="136" t="s">
        <v>3</v>
      </c>
      <c r="E334" s="137">
        <v>100</v>
      </c>
      <c r="F334" s="138">
        <v>983.92499999999995</v>
      </c>
    </row>
    <row r="335" spans="1:6" ht="89.25" customHeight="1">
      <c r="A335" s="15" t="s">
        <v>2</v>
      </c>
      <c r="B335" s="136"/>
      <c r="C335" s="136"/>
      <c r="D335" s="136"/>
      <c r="E335" s="137"/>
      <c r="F335" s="138"/>
    </row>
    <row r="336" spans="1:6" ht="56.25" customHeight="1">
      <c r="A336" s="15" t="s">
        <v>232</v>
      </c>
      <c r="B336" s="32" t="s">
        <v>85</v>
      </c>
      <c r="C336" s="32" t="s">
        <v>79</v>
      </c>
      <c r="D336" s="110" t="s">
        <v>3</v>
      </c>
      <c r="E336" s="111">
        <v>200</v>
      </c>
      <c r="F336" s="112">
        <v>43.37</v>
      </c>
    </row>
    <row r="337" spans="1:12" ht="47.25">
      <c r="A337" s="15" t="s">
        <v>233</v>
      </c>
      <c r="B337" s="32" t="s">
        <v>85</v>
      </c>
      <c r="C337" s="32" t="s">
        <v>79</v>
      </c>
      <c r="D337" s="110" t="s">
        <v>3</v>
      </c>
      <c r="E337" s="111">
        <v>800</v>
      </c>
      <c r="F337" s="112">
        <v>16</v>
      </c>
      <c r="K337" s="15"/>
    </row>
    <row r="338" spans="1:12" ht="110.25">
      <c r="A338" s="15" t="s">
        <v>554</v>
      </c>
      <c r="B338" s="99" t="s">
        <v>85</v>
      </c>
      <c r="C338" s="99" t="s">
        <v>79</v>
      </c>
      <c r="D338" s="110" t="s">
        <v>555</v>
      </c>
      <c r="E338" s="111">
        <v>100</v>
      </c>
      <c r="F338" s="112">
        <v>285.26</v>
      </c>
      <c r="K338" s="101"/>
    </row>
    <row r="339" spans="1:12" ht="63">
      <c r="A339" s="15" t="s">
        <v>232</v>
      </c>
      <c r="B339" s="99" t="s">
        <v>85</v>
      </c>
      <c r="C339" s="99" t="s">
        <v>79</v>
      </c>
      <c r="D339" s="110" t="s">
        <v>555</v>
      </c>
      <c r="E339" s="111">
        <v>200</v>
      </c>
      <c r="F339" s="112">
        <v>89.44</v>
      </c>
      <c r="K339" s="101"/>
    </row>
    <row r="340" spans="1:12" ht="157.5">
      <c r="A340" s="98" t="s">
        <v>521</v>
      </c>
      <c r="B340" s="90" t="s">
        <v>85</v>
      </c>
      <c r="C340" s="90" t="s">
        <v>79</v>
      </c>
      <c r="D340" s="110" t="s">
        <v>530</v>
      </c>
      <c r="E340" s="111">
        <v>100</v>
      </c>
      <c r="F340" s="112">
        <v>33.33</v>
      </c>
    </row>
    <row r="341" spans="1:12" ht="120.75" customHeight="1">
      <c r="A341" s="15" t="s">
        <v>4</v>
      </c>
      <c r="B341" s="32" t="s">
        <v>85</v>
      </c>
      <c r="C341" s="32" t="s">
        <v>79</v>
      </c>
      <c r="D341" s="110" t="s">
        <v>5</v>
      </c>
      <c r="E341" s="111">
        <v>100</v>
      </c>
      <c r="F341" s="112">
        <v>1714.64</v>
      </c>
      <c r="L341" s="15"/>
    </row>
    <row r="342" spans="1:12" ht="83.25" customHeight="1">
      <c r="A342" s="15" t="s">
        <v>6</v>
      </c>
      <c r="B342" s="32" t="s">
        <v>85</v>
      </c>
      <c r="C342" s="32" t="s">
        <v>79</v>
      </c>
      <c r="D342" s="110" t="s">
        <v>5</v>
      </c>
      <c r="E342" s="111">
        <v>200</v>
      </c>
      <c r="F342" s="112">
        <v>837.69</v>
      </c>
    </row>
    <row r="343" spans="1:12" ht="83.25" customHeight="1">
      <c r="A343" s="15" t="s">
        <v>6</v>
      </c>
      <c r="B343" s="90" t="s">
        <v>85</v>
      </c>
      <c r="C343" s="90" t="s">
        <v>79</v>
      </c>
      <c r="D343" s="110" t="s">
        <v>531</v>
      </c>
      <c r="E343" s="111">
        <v>200</v>
      </c>
      <c r="F343" s="112">
        <v>30.04</v>
      </c>
    </row>
    <row r="344" spans="1:12" ht="58.5" customHeight="1">
      <c r="A344" s="15" t="s">
        <v>556</v>
      </c>
      <c r="B344" s="60" t="s">
        <v>85</v>
      </c>
      <c r="C344" s="60" t="s">
        <v>79</v>
      </c>
      <c r="D344" s="110" t="s">
        <v>5</v>
      </c>
      <c r="E344" s="111">
        <v>800</v>
      </c>
      <c r="F344" s="112">
        <v>0</v>
      </c>
    </row>
    <row r="345" spans="1:12" ht="83.25" customHeight="1">
      <c r="A345" s="15" t="s">
        <v>4</v>
      </c>
      <c r="B345" s="99" t="s">
        <v>85</v>
      </c>
      <c r="C345" s="99" t="s">
        <v>79</v>
      </c>
      <c r="D345" s="110" t="s">
        <v>555</v>
      </c>
      <c r="E345" s="111">
        <v>100</v>
      </c>
      <c r="F345" s="112">
        <v>0</v>
      </c>
    </row>
    <row r="346" spans="1:12" ht="83.25" customHeight="1">
      <c r="A346" s="15" t="s">
        <v>6</v>
      </c>
      <c r="B346" s="99" t="s">
        <v>85</v>
      </c>
      <c r="C346" s="99" t="s">
        <v>79</v>
      </c>
      <c r="D346" s="110" t="s">
        <v>555</v>
      </c>
      <c r="E346" s="111">
        <v>200</v>
      </c>
      <c r="F346" s="112">
        <v>0</v>
      </c>
    </row>
    <row r="347" spans="1:12" ht="15.75">
      <c r="A347" s="6" t="s">
        <v>7</v>
      </c>
      <c r="B347" s="127">
        <v>10</v>
      </c>
      <c r="C347" s="127"/>
      <c r="D347" s="127"/>
      <c r="E347" s="131"/>
      <c r="F347" s="129">
        <f>F348+F352+F362+F393</f>
        <v>10076.57</v>
      </c>
    </row>
    <row r="348" spans="1:12" ht="15.75">
      <c r="A348" s="105" t="s">
        <v>8</v>
      </c>
      <c r="B348" s="104">
        <v>10</v>
      </c>
      <c r="C348" s="104" t="s">
        <v>77</v>
      </c>
      <c r="D348" s="110"/>
      <c r="E348" s="111"/>
      <c r="F348" s="112">
        <f>F349</f>
        <v>5113.1899999999996</v>
      </c>
    </row>
    <row r="349" spans="1:12" ht="58.5" customHeight="1">
      <c r="A349" s="18" t="s">
        <v>296</v>
      </c>
      <c r="B349" s="104">
        <v>10</v>
      </c>
      <c r="C349" s="104" t="s">
        <v>77</v>
      </c>
      <c r="D349" s="110" t="s">
        <v>94</v>
      </c>
      <c r="E349" s="111"/>
      <c r="F349" s="112">
        <f>F350</f>
        <v>5113.1899999999996</v>
      </c>
    </row>
    <row r="350" spans="1:12" ht="35.25" customHeight="1">
      <c r="A350" s="15" t="s">
        <v>9</v>
      </c>
      <c r="B350" s="32">
        <v>10</v>
      </c>
      <c r="C350" s="32" t="s">
        <v>77</v>
      </c>
      <c r="D350" s="110" t="s">
        <v>10</v>
      </c>
      <c r="E350" s="111"/>
      <c r="F350" s="112">
        <f>F351</f>
        <v>5113.1899999999996</v>
      </c>
    </row>
    <row r="351" spans="1:12" ht="81.75" customHeight="1">
      <c r="A351" s="15" t="s">
        <v>11</v>
      </c>
      <c r="B351" s="32">
        <v>10</v>
      </c>
      <c r="C351" s="32" t="s">
        <v>77</v>
      </c>
      <c r="D351" s="110" t="s">
        <v>12</v>
      </c>
      <c r="E351" s="111">
        <v>300</v>
      </c>
      <c r="F351" s="115">
        <v>5113.1899999999996</v>
      </c>
    </row>
    <row r="352" spans="1:12" ht="15.75">
      <c r="A352" s="34" t="s">
        <v>13</v>
      </c>
      <c r="B352" s="32">
        <v>10</v>
      </c>
      <c r="C352" s="32" t="s">
        <v>78</v>
      </c>
      <c r="D352" s="110"/>
      <c r="E352" s="111"/>
      <c r="F352" s="112">
        <f>F353</f>
        <v>0</v>
      </c>
    </row>
    <row r="353" spans="1:6" ht="55.5" customHeight="1">
      <c r="A353" s="14" t="s">
        <v>305</v>
      </c>
      <c r="B353" s="32">
        <v>10</v>
      </c>
      <c r="C353" s="32" t="s">
        <v>78</v>
      </c>
      <c r="D353" s="110" t="s">
        <v>150</v>
      </c>
      <c r="E353" s="111"/>
      <c r="F353" s="112">
        <f>F354</f>
        <v>0</v>
      </c>
    </row>
    <row r="354" spans="1:6" ht="40.5" customHeight="1">
      <c r="A354" s="15" t="s">
        <v>14</v>
      </c>
      <c r="B354" s="32">
        <v>10</v>
      </c>
      <c r="C354" s="32" t="s">
        <v>78</v>
      </c>
      <c r="D354" s="110" t="s">
        <v>410</v>
      </c>
      <c r="E354" s="111"/>
      <c r="F354" s="112">
        <f>F356+F357</f>
        <v>0</v>
      </c>
    </row>
    <row r="355" spans="1:6" ht="94.5" hidden="1" customHeight="1">
      <c r="A355" s="15" t="s">
        <v>15</v>
      </c>
      <c r="B355" s="32">
        <v>10</v>
      </c>
      <c r="C355" s="32" t="s">
        <v>78</v>
      </c>
      <c r="D355" s="110" t="s">
        <v>274</v>
      </c>
      <c r="E355" s="111">
        <v>300</v>
      </c>
      <c r="F355" s="112">
        <v>0</v>
      </c>
    </row>
    <row r="356" spans="1:6" ht="108" customHeight="1">
      <c r="A356" s="25" t="s">
        <v>347</v>
      </c>
      <c r="B356" s="32">
        <v>10</v>
      </c>
      <c r="C356" s="32" t="s">
        <v>78</v>
      </c>
      <c r="D356" s="110" t="s">
        <v>411</v>
      </c>
      <c r="E356" s="111">
        <v>300</v>
      </c>
      <c r="F356" s="115">
        <v>0</v>
      </c>
    </row>
    <row r="357" spans="1:6" ht="69.75" customHeight="1">
      <c r="A357" s="15" t="s">
        <v>311</v>
      </c>
      <c r="B357" s="32">
        <v>10</v>
      </c>
      <c r="C357" s="32" t="s">
        <v>78</v>
      </c>
      <c r="D357" s="110" t="s">
        <v>412</v>
      </c>
      <c r="E357" s="111">
        <v>300</v>
      </c>
      <c r="F357" s="112">
        <v>0</v>
      </c>
    </row>
    <row r="358" spans="1:6" ht="0.75" hidden="1" customHeight="1">
      <c r="A358" s="15" t="s">
        <v>22</v>
      </c>
      <c r="B358" s="32">
        <v>10</v>
      </c>
      <c r="C358" s="32" t="s">
        <v>78</v>
      </c>
      <c r="D358" s="110" t="s">
        <v>23</v>
      </c>
      <c r="E358" s="111">
        <v>300</v>
      </c>
      <c r="F358" s="115">
        <v>0</v>
      </c>
    </row>
    <row r="359" spans="1:6" ht="63" hidden="1" customHeight="1">
      <c r="A359" s="23" t="s">
        <v>204</v>
      </c>
      <c r="B359" s="32">
        <v>10</v>
      </c>
      <c r="C359" s="32" t="s">
        <v>78</v>
      </c>
      <c r="D359" s="110" t="s">
        <v>205</v>
      </c>
      <c r="E359" s="111"/>
      <c r="F359" s="112">
        <f>F360</f>
        <v>0</v>
      </c>
    </row>
    <row r="360" spans="1:6" ht="47.25" hidden="1" customHeight="1">
      <c r="A360" s="15" t="s">
        <v>145</v>
      </c>
      <c r="B360" s="32">
        <v>10</v>
      </c>
      <c r="C360" s="32" t="s">
        <v>78</v>
      </c>
      <c r="D360" s="110" t="s">
        <v>1</v>
      </c>
      <c r="E360" s="111"/>
      <c r="F360" s="112">
        <f>F361</f>
        <v>0</v>
      </c>
    </row>
    <row r="361" spans="1:6" ht="0.75" hidden="1" customHeight="1">
      <c r="A361" s="15" t="s">
        <v>29</v>
      </c>
      <c r="B361" s="32">
        <v>10</v>
      </c>
      <c r="C361" s="32" t="s">
        <v>78</v>
      </c>
      <c r="D361" s="110" t="s">
        <v>30</v>
      </c>
      <c r="E361" s="111">
        <v>200</v>
      </c>
      <c r="F361" s="112">
        <v>0</v>
      </c>
    </row>
    <row r="362" spans="1:6" ht="15.75">
      <c r="A362" s="34" t="s">
        <v>31</v>
      </c>
      <c r="B362" s="32">
        <v>10</v>
      </c>
      <c r="C362" s="32" t="s">
        <v>79</v>
      </c>
      <c r="D362" s="110"/>
      <c r="E362" s="111"/>
      <c r="F362" s="112">
        <f>F363+F368</f>
        <v>2014.8</v>
      </c>
    </row>
    <row r="363" spans="1:6" ht="63">
      <c r="A363" s="15" t="s">
        <v>423</v>
      </c>
      <c r="B363" s="32">
        <v>10</v>
      </c>
      <c r="C363" s="32" t="s">
        <v>79</v>
      </c>
      <c r="D363" s="110" t="s">
        <v>24</v>
      </c>
      <c r="E363" s="111"/>
      <c r="F363" s="112">
        <f>F364</f>
        <v>0</v>
      </c>
    </row>
    <row r="364" spans="1:6" ht="63">
      <c r="A364" s="15" t="s">
        <v>25</v>
      </c>
      <c r="B364" s="32">
        <v>10</v>
      </c>
      <c r="C364" s="32" t="s">
        <v>79</v>
      </c>
      <c r="D364" s="110" t="s">
        <v>26</v>
      </c>
      <c r="E364" s="111"/>
      <c r="F364" s="112">
        <f>F365</f>
        <v>0</v>
      </c>
    </row>
    <row r="365" spans="1:6" ht="31.5">
      <c r="A365" s="15" t="s">
        <v>27</v>
      </c>
      <c r="B365" s="32">
        <v>10</v>
      </c>
      <c r="C365" s="32" t="s">
        <v>79</v>
      </c>
      <c r="D365" s="110" t="s">
        <v>28</v>
      </c>
      <c r="E365" s="111"/>
      <c r="F365" s="112">
        <f>F366+F367</f>
        <v>0</v>
      </c>
    </row>
    <row r="366" spans="1:6" ht="46.5" customHeight="1">
      <c r="A366" s="25" t="s">
        <v>338</v>
      </c>
      <c r="B366" s="32">
        <v>10</v>
      </c>
      <c r="C366" s="32" t="s">
        <v>79</v>
      </c>
      <c r="D366" s="110" t="s">
        <v>275</v>
      </c>
      <c r="E366" s="111">
        <v>300</v>
      </c>
      <c r="F366" s="115">
        <v>0</v>
      </c>
    </row>
    <row r="367" spans="1:6" ht="53.25" customHeight="1">
      <c r="A367" s="25" t="s">
        <v>339</v>
      </c>
      <c r="B367" s="32">
        <v>10</v>
      </c>
      <c r="C367" s="32" t="s">
        <v>79</v>
      </c>
      <c r="D367" s="110" t="s">
        <v>276</v>
      </c>
      <c r="E367" s="111">
        <v>300</v>
      </c>
      <c r="F367" s="112">
        <v>0</v>
      </c>
    </row>
    <row r="368" spans="1:6" ht="47.25">
      <c r="A368" s="25" t="s">
        <v>249</v>
      </c>
      <c r="B368" s="32">
        <v>10</v>
      </c>
      <c r="C368" s="32" t="s">
        <v>79</v>
      </c>
      <c r="D368" s="110" t="s">
        <v>121</v>
      </c>
      <c r="E368" s="111"/>
      <c r="F368" s="112">
        <f>F369+F372</f>
        <v>2014.8</v>
      </c>
    </row>
    <row r="369" spans="1:6" ht="39" customHeight="1">
      <c r="A369" s="15" t="s">
        <v>178</v>
      </c>
      <c r="B369" s="32">
        <v>10</v>
      </c>
      <c r="C369" s="32" t="s">
        <v>79</v>
      </c>
      <c r="D369" s="110" t="s">
        <v>123</v>
      </c>
      <c r="E369" s="111"/>
      <c r="F369" s="112">
        <f>F370</f>
        <v>59.27</v>
      </c>
    </row>
    <row r="370" spans="1:6" ht="33.75" customHeight="1">
      <c r="A370" s="34" t="s">
        <v>189</v>
      </c>
      <c r="B370" s="32">
        <v>10</v>
      </c>
      <c r="C370" s="32" t="s">
        <v>79</v>
      </c>
      <c r="D370" s="110" t="s">
        <v>180</v>
      </c>
      <c r="E370" s="111"/>
      <c r="F370" s="112">
        <f>F371</f>
        <v>59.27</v>
      </c>
    </row>
    <row r="371" spans="1:6" ht="126">
      <c r="A371" s="15" t="s">
        <v>32</v>
      </c>
      <c r="B371" s="32">
        <v>10</v>
      </c>
      <c r="C371" s="32" t="s">
        <v>79</v>
      </c>
      <c r="D371" s="110" t="s">
        <v>318</v>
      </c>
      <c r="E371" s="111">
        <v>300</v>
      </c>
      <c r="F371" s="115">
        <v>59.27</v>
      </c>
    </row>
    <row r="372" spans="1:6" ht="47.25">
      <c r="A372" s="15" t="s">
        <v>122</v>
      </c>
      <c r="B372" s="32">
        <v>10</v>
      </c>
      <c r="C372" s="32" t="s">
        <v>79</v>
      </c>
      <c r="D372" s="110" t="s">
        <v>33</v>
      </c>
      <c r="E372" s="111"/>
      <c r="F372" s="112">
        <f>F373+F375</f>
        <v>1955.53</v>
      </c>
    </row>
    <row r="373" spans="1:6" ht="103.5" customHeight="1">
      <c r="A373" s="15" t="s">
        <v>34</v>
      </c>
      <c r="B373" s="32">
        <v>10</v>
      </c>
      <c r="C373" s="32" t="s">
        <v>79</v>
      </c>
      <c r="D373" s="110" t="s">
        <v>35</v>
      </c>
      <c r="E373" s="111"/>
      <c r="F373" s="112">
        <f>F374</f>
        <v>0</v>
      </c>
    </row>
    <row r="374" spans="1:6" ht="72" customHeight="1">
      <c r="A374" s="15" t="s">
        <v>414</v>
      </c>
      <c r="B374" s="32">
        <v>10</v>
      </c>
      <c r="C374" s="32" t="s">
        <v>79</v>
      </c>
      <c r="D374" s="110" t="s">
        <v>36</v>
      </c>
      <c r="E374" s="111">
        <v>300</v>
      </c>
      <c r="F374" s="115"/>
    </row>
    <row r="375" spans="1:6" ht="109.5" customHeight="1">
      <c r="A375" s="42" t="s">
        <v>367</v>
      </c>
      <c r="B375" s="32">
        <v>10</v>
      </c>
      <c r="C375" s="32" t="s">
        <v>79</v>
      </c>
      <c r="D375" s="110" t="s">
        <v>37</v>
      </c>
      <c r="E375" s="111"/>
      <c r="F375" s="115">
        <f>F376+F386+F388</f>
        <v>1955.53</v>
      </c>
    </row>
    <row r="376" spans="1:6" ht="70.5" customHeight="1">
      <c r="A376" s="17" t="s">
        <v>38</v>
      </c>
      <c r="B376" s="32">
        <v>10</v>
      </c>
      <c r="C376" s="32" t="s">
        <v>79</v>
      </c>
      <c r="D376" s="118" t="s">
        <v>321</v>
      </c>
      <c r="E376" s="111">
        <v>300</v>
      </c>
      <c r="F376" s="116">
        <v>141.83000000000001</v>
      </c>
    </row>
    <row r="377" spans="1:6" ht="78.75" hidden="1" customHeight="1">
      <c r="A377" s="15" t="s">
        <v>39</v>
      </c>
      <c r="B377" s="32">
        <v>10</v>
      </c>
      <c r="C377" s="32" t="s">
        <v>79</v>
      </c>
      <c r="D377" s="110" t="s">
        <v>40</v>
      </c>
      <c r="E377" s="111"/>
      <c r="F377" s="115">
        <f>F378</f>
        <v>1256</v>
      </c>
    </row>
    <row r="378" spans="1:6" ht="78.75" hidden="1" customHeight="1">
      <c r="A378" s="17" t="s">
        <v>41</v>
      </c>
      <c r="B378" s="32">
        <v>10</v>
      </c>
      <c r="C378" s="32" t="s">
        <v>79</v>
      </c>
      <c r="D378" s="110" t="s">
        <v>42</v>
      </c>
      <c r="E378" s="111">
        <v>300</v>
      </c>
      <c r="F378" s="115">
        <v>1256</v>
      </c>
    </row>
    <row r="379" spans="1:6" ht="78.75" hidden="1" customHeight="1">
      <c r="A379" s="15" t="s">
        <v>43</v>
      </c>
      <c r="B379" s="32">
        <v>10</v>
      </c>
      <c r="C379" s="32" t="s">
        <v>79</v>
      </c>
      <c r="D379" s="110" t="s">
        <v>44</v>
      </c>
      <c r="E379" s="111"/>
      <c r="F379" s="115">
        <f>F380</f>
        <v>1358</v>
      </c>
    </row>
    <row r="380" spans="1:6" ht="78.75" hidden="1" customHeight="1">
      <c r="A380" s="17" t="s">
        <v>306</v>
      </c>
      <c r="B380" s="32">
        <v>10</v>
      </c>
      <c r="C380" s="32" t="s">
        <v>79</v>
      </c>
      <c r="D380" s="110" t="s">
        <v>45</v>
      </c>
      <c r="E380" s="111">
        <v>300</v>
      </c>
      <c r="F380" s="115">
        <v>1358</v>
      </c>
    </row>
    <row r="381" spans="1:6" ht="94.5" hidden="1" customHeight="1">
      <c r="A381" s="15" t="s">
        <v>283</v>
      </c>
      <c r="B381" s="32">
        <v>10</v>
      </c>
      <c r="C381" s="32" t="s">
        <v>79</v>
      </c>
      <c r="D381" s="110" t="s">
        <v>282</v>
      </c>
      <c r="E381" s="111"/>
      <c r="F381" s="115">
        <f>F382</f>
        <v>0</v>
      </c>
    </row>
    <row r="382" spans="1:6" ht="141.75" hidden="1" customHeight="1">
      <c r="A382" s="17" t="s">
        <v>47</v>
      </c>
      <c r="B382" s="32">
        <v>10</v>
      </c>
      <c r="C382" s="32" t="s">
        <v>79</v>
      </c>
      <c r="D382" s="110" t="s">
        <v>46</v>
      </c>
      <c r="E382" s="111">
        <v>300</v>
      </c>
      <c r="F382" s="115">
        <v>0</v>
      </c>
    </row>
    <row r="383" spans="1:6" ht="63" hidden="1">
      <c r="A383" s="15" t="s">
        <v>48</v>
      </c>
      <c r="B383" s="32">
        <v>10</v>
      </c>
      <c r="C383" s="32" t="s">
        <v>79</v>
      </c>
      <c r="D383" s="110" t="s">
        <v>49</v>
      </c>
      <c r="E383" s="111"/>
      <c r="F383" s="115">
        <f>F384</f>
        <v>0</v>
      </c>
    </row>
    <row r="384" spans="1:6" ht="63" hidden="1">
      <c r="A384" s="17" t="s">
        <v>50</v>
      </c>
      <c r="B384" s="32">
        <v>10</v>
      </c>
      <c r="C384" s="32" t="s">
        <v>79</v>
      </c>
      <c r="D384" s="110" t="s">
        <v>51</v>
      </c>
      <c r="E384" s="111">
        <v>300</v>
      </c>
      <c r="F384" s="115">
        <v>0</v>
      </c>
    </row>
    <row r="385" spans="1:7" ht="0.75" customHeight="1">
      <c r="A385" s="25" t="s">
        <v>43</v>
      </c>
      <c r="B385" s="32">
        <v>10</v>
      </c>
      <c r="C385" s="32" t="s">
        <v>79</v>
      </c>
      <c r="D385" s="118" t="s">
        <v>44</v>
      </c>
      <c r="E385" s="111"/>
      <c r="F385" s="115">
        <f>F386</f>
        <v>1663.55</v>
      </c>
    </row>
    <row r="386" spans="1:7" ht="66.75" customHeight="1">
      <c r="A386" s="25" t="s">
        <v>315</v>
      </c>
      <c r="B386" s="32">
        <v>10</v>
      </c>
      <c r="C386" s="32" t="s">
        <v>79</v>
      </c>
      <c r="D386" s="118" t="s">
        <v>368</v>
      </c>
      <c r="E386" s="111">
        <v>300</v>
      </c>
      <c r="F386" s="115">
        <v>1663.55</v>
      </c>
    </row>
    <row r="387" spans="1:7" ht="70.5" hidden="1" customHeight="1">
      <c r="A387" s="16" t="s">
        <v>39</v>
      </c>
      <c r="B387" s="32">
        <v>10</v>
      </c>
      <c r="C387" s="32" t="s">
        <v>79</v>
      </c>
      <c r="D387" s="118" t="s">
        <v>40</v>
      </c>
      <c r="E387" s="111"/>
      <c r="F387" s="115">
        <f>F388</f>
        <v>150.15</v>
      </c>
    </row>
    <row r="388" spans="1:7" ht="63">
      <c r="A388" s="16" t="s">
        <v>41</v>
      </c>
      <c r="B388" s="32">
        <v>10</v>
      </c>
      <c r="C388" s="32" t="s">
        <v>79</v>
      </c>
      <c r="D388" s="118" t="s">
        <v>369</v>
      </c>
      <c r="E388" s="111">
        <v>300</v>
      </c>
      <c r="F388" s="115">
        <v>150.15</v>
      </c>
    </row>
    <row r="389" spans="1:7" ht="110.25" hidden="1">
      <c r="A389" s="25" t="s">
        <v>316</v>
      </c>
      <c r="B389" s="32">
        <v>10</v>
      </c>
      <c r="C389" s="32" t="s">
        <v>79</v>
      </c>
      <c r="D389" s="118" t="s">
        <v>282</v>
      </c>
      <c r="E389" s="111"/>
      <c r="F389" s="115">
        <f>F390</f>
        <v>0</v>
      </c>
    </row>
    <row r="390" spans="1:7" ht="110.25" hidden="1">
      <c r="A390" s="25" t="s">
        <v>47</v>
      </c>
      <c r="B390" s="32">
        <v>10</v>
      </c>
      <c r="C390" s="32" t="s">
        <v>79</v>
      </c>
      <c r="D390" s="118" t="s">
        <v>46</v>
      </c>
      <c r="E390" s="111">
        <v>300</v>
      </c>
      <c r="F390" s="115"/>
    </row>
    <row r="391" spans="1:7" ht="63" hidden="1">
      <c r="A391" s="25" t="s">
        <v>48</v>
      </c>
      <c r="B391" s="32">
        <v>10</v>
      </c>
      <c r="C391" s="32" t="s">
        <v>79</v>
      </c>
      <c r="D391" s="118" t="s">
        <v>49</v>
      </c>
      <c r="E391" s="111"/>
      <c r="F391" s="112">
        <f>F392</f>
        <v>0</v>
      </c>
    </row>
    <row r="392" spans="1:7" ht="63" hidden="1">
      <c r="A392" s="25" t="s">
        <v>50</v>
      </c>
      <c r="B392" s="32">
        <v>10</v>
      </c>
      <c r="C392" s="32" t="s">
        <v>79</v>
      </c>
      <c r="D392" s="118" t="s">
        <v>317</v>
      </c>
      <c r="E392" s="111">
        <v>300</v>
      </c>
      <c r="F392" s="112">
        <v>0</v>
      </c>
    </row>
    <row r="393" spans="1:7" ht="31.5">
      <c r="A393" s="34" t="s">
        <v>52</v>
      </c>
      <c r="B393" s="32">
        <v>10</v>
      </c>
      <c r="C393" s="32" t="s">
        <v>80</v>
      </c>
      <c r="D393" s="110"/>
      <c r="E393" s="111"/>
      <c r="F393" s="112">
        <f>F394</f>
        <v>2948.58</v>
      </c>
    </row>
    <row r="394" spans="1:7" ht="47.25">
      <c r="A394" s="14" t="s">
        <v>296</v>
      </c>
      <c r="B394" s="32">
        <v>10</v>
      </c>
      <c r="C394" s="32" t="s">
        <v>80</v>
      </c>
      <c r="D394" s="110" t="s">
        <v>94</v>
      </c>
      <c r="E394" s="111"/>
      <c r="F394" s="112">
        <f>F395+F399</f>
        <v>2948.58</v>
      </c>
    </row>
    <row r="395" spans="1:7" ht="31.5">
      <c r="A395" s="15" t="s">
        <v>95</v>
      </c>
      <c r="B395" s="32">
        <v>10</v>
      </c>
      <c r="C395" s="32" t="s">
        <v>80</v>
      </c>
      <c r="D395" s="110" t="s">
        <v>96</v>
      </c>
      <c r="E395" s="111"/>
      <c r="F395" s="112">
        <f>F396+F397</f>
        <v>363.48</v>
      </c>
    </row>
    <row r="396" spans="1:7" ht="63">
      <c r="A396" s="59" t="s">
        <v>53</v>
      </c>
      <c r="B396" s="32">
        <v>10</v>
      </c>
      <c r="C396" s="32" t="s">
        <v>80</v>
      </c>
      <c r="D396" s="110" t="s">
        <v>138</v>
      </c>
      <c r="E396" s="111">
        <v>600</v>
      </c>
      <c r="F396" s="115">
        <v>353.48</v>
      </c>
    </row>
    <row r="397" spans="1:7" ht="57" customHeight="1">
      <c r="A397" s="91" t="s">
        <v>53</v>
      </c>
      <c r="B397" s="90">
        <v>10</v>
      </c>
      <c r="C397" s="90" t="s">
        <v>80</v>
      </c>
      <c r="D397" s="110" t="s">
        <v>429</v>
      </c>
      <c r="E397" s="111">
        <v>600</v>
      </c>
      <c r="F397" s="115">
        <v>10</v>
      </c>
    </row>
    <row r="398" spans="1:7" ht="54" customHeight="1">
      <c r="A398" s="25" t="s">
        <v>394</v>
      </c>
      <c r="B398" s="54">
        <v>10</v>
      </c>
      <c r="C398" s="54" t="s">
        <v>80</v>
      </c>
      <c r="D398" s="110" t="s">
        <v>393</v>
      </c>
      <c r="E398" s="111"/>
      <c r="F398" s="112">
        <f>F399</f>
        <v>2585.1</v>
      </c>
    </row>
    <row r="399" spans="1:7" ht="78.75">
      <c r="A399" s="16" t="s">
        <v>422</v>
      </c>
      <c r="B399" s="32" t="s">
        <v>285</v>
      </c>
      <c r="C399" s="32" t="s">
        <v>80</v>
      </c>
      <c r="D399" s="118" t="s">
        <v>409</v>
      </c>
      <c r="E399" s="111">
        <v>600</v>
      </c>
      <c r="F399" s="112">
        <v>2585.1</v>
      </c>
      <c r="G399" s="43"/>
    </row>
    <row r="400" spans="1:7" ht="15.75">
      <c r="A400" s="6" t="s">
        <v>54</v>
      </c>
      <c r="B400" s="127">
        <v>11</v>
      </c>
      <c r="C400" s="127"/>
      <c r="D400" s="127"/>
      <c r="E400" s="131"/>
      <c r="F400" s="129">
        <f>F401</f>
        <v>4979.1279999999997</v>
      </c>
    </row>
    <row r="401" spans="1:6" ht="15.75">
      <c r="A401" s="34" t="s">
        <v>55</v>
      </c>
      <c r="B401" s="32">
        <v>11</v>
      </c>
      <c r="C401" s="32" t="s">
        <v>84</v>
      </c>
      <c r="D401" s="110"/>
      <c r="E401" s="111"/>
      <c r="F401" s="112">
        <f>F402+F408</f>
        <v>4979.1279999999997</v>
      </c>
    </row>
    <row r="402" spans="1:6" ht="57" customHeight="1">
      <c r="A402" s="18" t="s">
        <v>265</v>
      </c>
      <c r="B402" s="32">
        <v>11</v>
      </c>
      <c r="C402" s="32" t="s">
        <v>84</v>
      </c>
      <c r="D402" s="110" t="s">
        <v>205</v>
      </c>
      <c r="E402" s="111"/>
      <c r="F402" s="112">
        <f>F403</f>
        <v>2738.9179999999997</v>
      </c>
    </row>
    <row r="403" spans="1:6" ht="55.5" customHeight="1">
      <c r="A403" s="34" t="s">
        <v>56</v>
      </c>
      <c r="B403" s="32">
        <v>11</v>
      </c>
      <c r="C403" s="32" t="s">
        <v>84</v>
      </c>
      <c r="D403" s="110" t="s">
        <v>57</v>
      </c>
      <c r="E403" s="111"/>
      <c r="F403" s="112">
        <f>F404+F406+F407+F405</f>
        <v>2738.9179999999997</v>
      </c>
    </row>
    <row r="404" spans="1:6" ht="121.5" customHeight="1">
      <c r="A404" s="34" t="s">
        <v>307</v>
      </c>
      <c r="B404" s="32">
        <v>11</v>
      </c>
      <c r="C404" s="32" t="s">
        <v>84</v>
      </c>
      <c r="D404" s="110" t="s">
        <v>58</v>
      </c>
      <c r="E404" s="111">
        <v>200</v>
      </c>
      <c r="F404" s="115">
        <v>2055.7399999999998</v>
      </c>
    </row>
    <row r="405" spans="1:6" ht="0.75" hidden="1" customHeight="1">
      <c r="A405" s="63" t="s">
        <v>307</v>
      </c>
      <c r="B405" s="61">
        <v>11</v>
      </c>
      <c r="C405" s="61" t="s">
        <v>84</v>
      </c>
      <c r="D405" s="110" t="s">
        <v>444</v>
      </c>
      <c r="E405" s="111">
        <v>200</v>
      </c>
      <c r="F405" s="115"/>
    </row>
    <row r="406" spans="1:6" ht="70.5" customHeight="1">
      <c r="A406" s="100" t="s">
        <v>307</v>
      </c>
      <c r="B406" s="32">
        <v>11</v>
      </c>
      <c r="C406" s="32" t="s">
        <v>84</v>
      </c>
      <c r="D406" s="110" t="s">
        <v>557</v>
      </c>
      <c r="E406" s="111">
        <v>200</v>
      </c>
      <c r="F406" s="115">
        <v>58.753999999999998</v>
      </c>
    </row>
    <row r="407" spans="1:6" ht="57.75" customHeight="1">
      <c r="A407" s="58" t="s">
        <v>415</v>
      </c>
      <c r="B407" s="57">
        <v>11</v>
      </c>
      <c r="C407" s="57" t="s">
        <v>84</v>
      </c>
      <c r="D407" s="118" t="s">
        <v>420</v>
      </c>
      <c r="E407" s="111">
        <v>200</v>
      </c>
      <c r="F407" s="115">
        <v>624.42399999999998</v>
      </c>
    </row>
    <row r="408" spans="1:6" ht="60" customHeight="1">
      <c r="A408" s="25" t="s">
        <v>532</v>
      </c>
      <c r="B408" s="94" t="s">
        <v>533</v>
      </c>
      <c r="C408" s="94" t="s">
        <v>84</v>
      </c>
      <c r="D408" s="118" t="s">
        <v>534</v>
      </c>
      <c r="E408" s="120">
        <v>500</v>
      </c>
      <c r="F408" s="115">
        <v>2240.21</v>
      </c>
    </row>
    <row r="409" spans="1:6" ht="78.75">
      <c r="A409" s="6" t="s">
        <v>59</v>
      </c>
      <c r="B409" s="127">
        <v>14</v>
      </c>
      <c r="C409" s="127"/>
      <c r="D409" s="127"/>
      <c r="E409" s="131"/>
      <c r="F409" s="129">
        <f>F410+F419</f>
        <v>26096.893000000004</v>
      </c>
    </row>
    <row r="410" spans="1:6" ht="69" customHeight="1">
      <c r="A410" s="34" t="s">
        <v>60</v>
      </c>
      <c r="B410" s="32">
        <v>14</v>
      </c>
      <c r="C410" s="32" t="s">
        <v>77</v>
      </c>
      <c r="D410" s="110"/>
      <c r="E410" s="111"/>
      <c r="F410" s="112">
        <f>F411</f>
        <v>7755</v>
      </c>
    </row>
    <row r="411" spans="1:6" ht="100.5" customHeight="1">
      <c r="A411" s="18" t="s">
        <v>297</v>
      </c>
      <c r="B411" s="32">
        <v>14</v>
      </c>
      <c r="C411" s="32" t="s">
        <v>77</v>
      </c>
      <c r="D411" s="110" t="s">
        <v>107</v>
      </c>
      <c r="E411" s="111"/>
      <c r="F411" s="112">
        <f>F412</f>
        <v>7755</v>
      </c>
    </row>
    <row r="412" spans="1:6" ht="84.75" customHeight="1">
      <c r="A412" s="15" t="s">
        <v>61</v>
      </c>
      <c r="B412" s="32">
        <v>14</v>
      </c>
      <c r="C412" s="32" t="s">
        <v>77</v>
      </c>
      <c r="D412" s="110" t="s">
        <v>62</v>
      </c>
      <c r="E412" s="111"/>
      <c r="F412" s="112">
        <f>F413+F414</f>
        <v>7755</v>
      </c>
    </row>
    <row r="413" spans="1:6" ht="68.25" customHeight="1">
      <c r="A413" s="17" t="s">
        <v>281</v>
      </c>
      <c r="B413" s="32">
        <v>14</v>
      </c>
      <c r="C413" s="32" t="s">
        <v>77</v>
      </c>
      <c r="D413" s="119" t="s">
        <v>560</v>
      </c>
      <c r="E413" s="111">
        <v>500</v>
      </c>
      <c r="F413" s="115">
        <v>4324</v>
      </c>
    </row>
    <row r="414" spans="1:6" ht="65.25" customHeight="1">
      <c r="A414" s="17" t="s">
        <v>416</v>
      </c>
      <c r="B414" s="32">
        <v>14</v>
      </c>
      <c r="C414" s="32" t="s">
        <v>77</v>
      </c>
      <c r="D414" s="119" t="s">
        <v>558</v>
      </c>
      <c r="E414" s="111">
        <v>500</v>
      </c>
      <c r="F414" s="115">
        <v>3431</v>
      </c>
    </row>
    <row r="415" spans="1:6" ht="36.75" hidden="1" customHeight="1">
      <c r="A415" s="17" t="s">
        <v>464</v>
      </c>
      <c r="B415" s="66" t="s">
        <v>20</v>
      </c>
      <c r="C415" s="66" t="s">
        <v>84</v>
      </c>
      <c r="D415" s="119"/>
      <c r="E415" s="111"/>
      <c r="F415" s="115">
        <f>F416</f>
        <v>0</v>
      </c>
    </row>
    <row r="416" spans="1:6" ht="77.25" hidden="1" customHeight="1">
      <c r="A416" s="18" t="s">
        <v>297</v>
      </c>
      <c r="B416" s="66" t="s">
        <v>20</v>
      </c>
      <c r="C416" s="66" t="s">
        <v>84</v>
      </c>
      <c r="D416" s="110" t="s">
        <v>107</v>
      </c>
      <c r="E416" s="111"/>
      <c r="F416" s="115">
        <f>F417</f>
        <v>0</v>
      </c>
    </row>
    <row r="417" spans="1:8" ht="0.75" hidden="1" customHeight="1">
      <c r="A417" s="15" t="s">
        <v>61</v>
      </c>
      <c r="B417" s="66" t="s">
        <v>20</v>
      </c>
      <c r="C417" s="66" t="s">
        <v>84</v>
      </c>
      <c r="D417" s="110" t="s">
        <v>62</v>
      </c>
      <c r="E417" s="111"/>
      <c r="F417" s="115">
        <f>F418</f>
        <v>0</v>
      </c>
    </row>
    <row r="418" spans="1:8" ht="46.5" hidden="1" customHeight="1">
      <c r="A418" s="17" t="s">
        <v>465</v>
      </c>
      <c r="B418" s="66" t="s">
        <v>20</v>
      </c>
      <c r="C418" s="66" t="s">
        <v>84</v>
      </c>
      <c r="D418" s="119" t="s">
        <v>466</v>
      </c>
      <c r="E418" s="111">
        <v>500</v>
      </c>
      <c r="F418" s="115"/>
    </row>
    <row r="419" spans="1:8" ht="31.5">
      <c r="A419" s="16" t="s">
        <v>313</v>
      </c>
      <c r="B419" s="110">
        <v>14</v>
      </c>
      <c r="C419" s="110" t="s">
        <v>78</v>
      </c>
      <c r="D419" s="110"/>
      <c r="E419" s="111"/>
      <c r="F419" s="112">
        <f>F420</f>
        <v>18341.893000000004</v>
      </c>
      <c r="G419" s="43"/>
      <c r="H419" s="43"/>
    </row>
    <row r="420" spans="1:8" ht="107.25" customHeight="1">
      <c r="A420" s="18" t="s">
        <v>297</v>
      </c>
      <c r="B420" s="32">
        <v>14</v>
      </c>
      <c r="C420" s="32" t="s">
        <v>78</v>
      </c>
      <c r="D420" s="110" t="s">
        <v>107</v>
      </c>
      <c r="E420" s="111"/>
      <c r="F420" s="112">
        <f>F421</f>
        <v>18341.893000000004</v>
      </c>
    </row>
    <row r="421" spans="1:8" ht="90" customHeight="1">
      <c r="A421" s="15" t="s">
        <v>61</v>
      </c>
      <c r="B421" s="32">
        <v>14</v>
      </c>
      <c r="C421" s="32" t="s">
        <v>78</v>
      </c>
      <c r="D421" s="110" t="s">
        <v>62</v>
      </c>
      <c r="E421" s="111"/>
      <c r="F421" s="112">
        <f>F423+F426+F430+F429+F424+F422+F427+F428+F425+F439+F431</f>
        <v>18341.893000000004</v>
      </c>
    </row>
    <row r="422" spans="1:8" ht="65.25" customHeight="1">
      <c r="A422" s="25" t="s">
        <v>435</v>
      </c>
      <c r="B422" s="19">
        <v>14</v>
      </c>
      <c r="C422" s="19" t="s">
        <v>78</v>
      </c>
      <c r="D422" s="118" t="s">
        <v>436</v>
      </c>
      <c r="E422" s="120">
        <v>500</v>
      </c>
      <c r="F422" s="112"/>
    </row>
    <row r="423" spans="1:8" ht="62.25" customHeight="1">
      <c r="A423" s="25" t="s">
        <v>519</v>
      </c>
      <c r="B423" s="19">
        <v>14</v>
      </c>
      <c r="C423" s="19" t="s">
        <v>78</v>
      </c>
      <c r="D423" s="118" t="s">
        <v>279</v>
      </c>
      <c r="E423" s="120">
        <v>500</v>
      </c>
      <c r="F423" s="115">
        <v>4529.6000000000004</v>
      </c>
    </row>
    <row r="424" spans="1:8" ht="66.75" customHeight="1">
      <c r="A424" s="25" t="s">
        <v>437</v>
      </c>
      <c r="B424" s="19">
        <v>14</v>
      </c>
      <c r="C424" s="19" t="s">
        <v>78</v>
      </c>
      <c r="D424" s="118" t="s">
        <v>68</v>
      </c>
      <c r="E424" s="120">
        <v>500</v>
      </c>
      <c r="F424" s="115">
        <v>610</v>
      </c>
    </row>
    <row r="425" spans="1:8" ht="81" customHeight="1">
      <c r="A425" s="25" t="s">
        <v>535</v>
      </c>
      <c r="B425" s="94">
        <v>14</v>
      </c>
      <c r="C425" s="94" t="s">
        <v>78</v>
      </c>
      <c r="D425" s="118" t="s">
        <v>280</v>
      </c>
      <c r="E425" s="120">
        <v>500</v>
      </c>
      <c r="F425" s="115">
        <v>950</v>
      </c>
    </row>
    <row r="426" spans="1:8" ht="56.25" customHeight="1">
      <c r="A426" s="25" t="s">
        <v>506</v>
      </c>
      <c r="B426" s="19">
        <v>14</v>
      </c>
      <c r="C426" s="19" t="s">
        <v>78</v>
      </c>
      <c r="D426" s="119" t="s">
        <v>520</v>
      </c>
      <c r="E426" s="111">
        <v>500</v>
      </c>
      <c r="F426" s="115">
        <v>6664</v>
      </c>
    </row>
    <row r="427" spans="1:8" ht="78" customHeight="1">
      <c r="A427" s="25" t="s">
        <v>507</v>
      </c>
      <c r="B427" s="78">
        <v>14</v>
      </c>
      <c r="C427" s="78" t="s">
        <v>78</v>
      </c>
      <c r="D427" s="118" t="s">
        <v>508</v>
      </c>
      <c r="E427" s="120">
        <v>500</v>
      </c>
      <c r="F427" s="115">
        <v>2693</v>
      </c>
    </row>
    <row r="428" spans="1:8" ht="72" customHeight="1">
      <c r="A428" s="25" t="s">
        <v>509</v>
      </c>
      <c r="B428" s="78">
        <v>14</v>
      </c>
      <c r="C428" s="78" t="s">
        <v>78</v>
      </c>
      <c r="D428" s="118" t="s">
        <v>510</v>
      </c>
      <c r="E428" s="120">
        <v>500</v>
      </c>
      <c r="F428" s="115">
        <v>36</v>
      </c>
    </row>
    <row r="429" spans="1:8" ht="64.5" customHeight="1">
      <c r="A429" s="25" t="s">
        <v>437</v>
      </c>
      <c r="B429" s="19">
        <v>14</v>
      </c>
      <c r="C429" s="19" t="s">
        <v>78</v>
      </c>
      <c r="D429" s="118" t="s">
        <v>63</v>
      </c>
      <c r="E429" s="120">
        <v>500</v>
      </c>
      <c r="F429" s="115">
        <v>99.183000000000007</v>
      </c>
    </row>
    <row r="430" spans="1:8" ht="60" customHeight="1">
      <c r="A430" s="15" t="s">
        <v>467</v>
      </c>
      <c r="B430" s="19">
        <v>14</v>
      </c>
      <c r="C430" s="19" t="s">
        <v>78</v>
      </c>
      <c r="D430" s="119" t="s">
        <v>476</v>
      </c>
      <c r="E430" s="120">
        <v>500</v>
      </c>
      <c r="F430" s="115">
        <v>2720</v>
      </c>
    </row>
    <row r="431" spans="1:8" ht="72" customHeight="1">
      <c r="A431" s="25" t="s">
        <v>538</v>
      </c>
      <c r="B431" s="97">
        <v>14</v>
      </c>
      <c r="C431" s="97" t="s">
        <v>78</v>
      </c>
      <c r="D431" s="118" t="s">
        <v>539</v>
      </c>
      <c r="E431" s="120">
        <v>500</v>
      </c>
      <c r="F431" s="115">
        <v>40.11</v>
      </c>
    </row>
    <row r="432" spans="1:8" ht="34.5" hidden="1" customHeight="1">
      <c r="A432" s="10" t="s">
        <v>67</v>
      </c>
      <c r="B432" s="11">
        <v>14</v>
      </c>
      <c r="C432" s="11" t="s">
        <v>78</v>
      </c>
      <c r="D432" s="11" t="s">
        <v>68</v>
      </c>
      <c r="E432" s="12">
        <v>500</v>
      </c>
      <c r="F432" s="13">
        <v>0</v>
      </c>
    </row>
    <row r="433" spans="1:8" ht="36" hidden="1" customHeight="1">
      <c r="A433" s="10" t="s">
        <v>69</v>
      </c>
      <c r="B433" s="11">
        <v>14</v>
      </c>
      <c r="C433" s="11" t="s">
        <v>78</v>
      </c>
      <c r="D433" s="11" t="s">
        <v>70</v>
      </c>
      <c r="E433" s="12">
        <v>500</v>
      </c>
      <c r="F433" s="13">
        <v>0</v>
      </c>
    </row>
    <row r="434" spans="1:8" ht="35.25" hidden="1" customHeight="1">
      <c r="A434" s="10" t="s">
        <v>71</v>
      </c>
      <c r="B434" s="11">
        <v>14</v>
      </c>
      <c r="C434" s="11" t="s">
        <v>78</v>
      </c>
      <c r="D434" s="11" t="s">
        <v>68</v>
      </c>
      <c r="E434" s="12">
        <v>500</v>
      </c>
      <c r="F434" s="13">
        <v>0</v>
      </c>
    </row>
    <row r="435" spans="1:8" ht="34.5" hidden="1" customHeight="1">
      <c r="A435" s="10" t="s">
        <v>73</v>
      </c>
      <c r="B435" s="11">
        <v>14</v>
      </c>
      <c r="C435" s="11" t="s">
        <v>78</v>
      </c>
      <c r="D435" s="11" t="s">
        <v>74</v>
      </c>
      <c r="E435" s="12">
        <v>500</v>
      </c>
      <c r="F435" s="13">
        <v>0</v>
      </c>
    </row>
    <row r="436" spans="1:8" ht="33" hidden="1" customHeight="1">
      <c r="A436" s="10" t="s">
        <v>277</v>
      </c>
      <c r="B436" s="11" t="s">
        <v>20</v>
      </c>
      <c r="C436" s="11" t="s">
        <v>78</v>
      </c>
      <c r="D436" s="11" t="s">
        <v>280</v>
      </c>
      <c r="E436" s="12">
        <v>500</v>
      </c>
      <c r="F436" s="13"/>
    </row>
    <row r="437" spans="1:8" ht="32.25" hidden="1" customHeight="1">
      <c r="A437" s="10" t="s">
        <v>75</v>
      </c>
      <c r="B437" s="11">
        <v>14</v>
      </c>
      <c r="C437" s="11" t="s">
        <v>78</v>
      </c>
      <c r="D437" s="11" t="s">
        <v>76</v>
      </c>
      <c r="E437" s="12">
        <v>500</v>
      </c>
      <c r="F437" s="13">
        <v>0</v>
      </c>
    </row>
    <row r="438" spans="1:8" ht="27.75" hidden="1" customHeight="1">
      <c r="A438" s="10" t="s">
        <v>278</v>
      </c>
      <c r="B438" s="11" t="s">
        <v>20</v>
      </c>
      <c r="C438" s="11" t="s">
        <v>78</v>
      </c>
      <c r="D438" s="11" t="s">
        <v>279</v>
      </c>
      <c r="E438" s="12">
        <v>500</v>
      </c>
      <c r="F438" s="13"/>
    </row>
    <row r="439" spans="1:8" ht="81" hidden="1" customHeight="1">
      <c r="A439" s="25" t="s">
        <v>437</v>
      </c>
      <c r="B439" s="94">
        <v>14</v>
      </c>
      <c r="C439" s="94" t="s">
        <v>78</v>
      </c>
      <c r="D439" s="95" t="s">
        <v>63</v>
      </c>
      <c r="E439" s="96">
        <v>500</v>
      </c>
      <c r="F439" s="92"/>
    </row>
    <row r="446" spans="1:8">
      <c r="H446" s="49"/>
    </row>
  </sheetData>
  <mergeCells count="53">
    <mergeCell ref="B4:F4"/>
    <mergeCell ref="B3:D3"/>
    <mergeCell ref="F303:F304"/>
    <mergeCell ref="D325:D326"/>
    <mergeCell ref="F323:F324"/>
    <mergeCell ref="F45:F46"/>
    <mergeCell ref="E45:E46"/>
    <mergeCell ref="B45:B46"/>
    <mergeCell ref="C45:C46"/>
    <mergeCell ref="D45:D46"/>
    <mergeCell ref="C50:C51"/>
    <mergeCell ref="D50:D51"/>
    <mergeCell ref="F212:F213"/>
    <mergeCell ref="F296:F297"/>
    <mergeCell ref="F50:F51"/>
    <mergeCell ref="E50:E51"/>
    <mergeCell ref="A323:A324"/>
    <mergeCell ref="B323:B324"/>
    <mergeCell ref="C323:C324"/>
    <mergeCell ref="D323:D324"/>
    <mergeCell ref="E323:E324"/>
    <mergeCell ref="A13:A14"/>
    <mergeCell ref="B13:B14"/>
    <mergeCell ref="C13:C14"/>
    <mergeCell ref="D13:D14"/>
    <mergeCell ref="E13:E14"/>
    <mergeCell ref="E296:E297"/>
    <mergeCell ref="E256:E257"/>
    <mergeCell ref="B50:B51"/>
    <mergeCell ref="A296:A297"/>
    <mergeCell ref="F256:F257"/>
    <mergeCell ref="B296:B297"/>
    <mergeCell ref="C296:C297"/>
    <mergeCell ref="D296:D297"/>
    <mergeCell ref="A256:A257"/>
    <mergeCell ref="B256:B257"/>
    <mergeCell ref="C256:C257"/>
    <mergeCell ref="D256:D257"/>
    <mergeCell ref="B301:B302"/>
    <mergeCell ref="C301:C302"/>
    <mergeCell ref="D301:D302"/>
    <mergeCell ref="E301:E302"/>
    <mergeCell ref="F301:F302"/>
    <mergeCell ref="B334:B335"/>
    <mergeCell ref="C334:C335"/>
    <mergeCell ref="D334:D335"/>
    <mergeCell ref="E334:E335"/>
    <mergeCell ref="F334:F335"/>
    <mergeCell ref="A9:F9"/>
    <mergeCell ref="A6:F6"/>
    <mergeCell ref="A7:F7"/>
    <mergeCell ref="A8:F8"/>
    <mergeCell ref="A10:F10"/>
  </mergeCells>
  <phoneticPr fontId="0" type="noConversion"/>
  <pageMargins left="0.70866141732283472" right="0.19685039370078741" top="0.15748031496062992" bottom="0.15748031496062992" header="0.27559055118110237" footer="0.19685039370078741"/>
  <pageSetup paperSize="9" scale="8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Организация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post1</dc:creator>
  <cp:lastModifiedBy>buh1</cp:lastModifiedBy>
  <cp:lastPrinted>2024-03-28T12:49:14Z</cp:lastPrinted>
  <dcterms:created xsi:type="dcterms:W3CDTF">2016-11-24T14:46:38Z</dcterms:created>
  <dcterms:modified xsi:type="dcterms:W3CDTF">2024-03-28T12:55:15Z</dcterms:modified>
</cp:coreProperties>
</file>