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30" windowWidth="15480" windowHeight="114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Лист1!$A$7:$I$385</definedName>
  </definedNames>
  <calcPr calcId="125725"/>
</workbook>
</file>

<file path=xl/calcChain.xml><?xml version="1.0" encoding="utf-8"?>
<calcChain xmlns="http://schemas.openxmlformats.org/spreadsheetml/2006/main">
  <c r="G301" i="1"/>
  <c r="G344"/>
  <c r="G377"/>
  <c r="G177"/>
  <c r="G169"/>
  <c r="G156"/>
  <c r="H160"/>
  <c r="I160"/>
  <c r="G160"/>
  <c r="G163"/>
  <c r="H321"/>
  <c r="H320" s="1"/>
  <c r="H319" s="1"/>
  <c r="H318" s="1"/>
  <c r="I321"/>
  <c r="I320" s="1"/>
  <c r="I319" s="1"/>
  <c r="I318" s="1"/>
  <c r="G321"/>
  <c r="G320" s="1"/>
  <c r="G319" s="1"/>
  <c r="G318" s="1"/>
  <c r="G259"/>
  <c r="I252"/>
  <c r="H252"/>
  <c r="G252"/>
  <c r="G231" s="1"/>
  <c r="G218"/>
  <c r="G224"/>
  <c r="H169"/>
  <c r="I169"/>
  <c r="G142"/>
  <c r="H124"/>
  <c r="I124"/>
  <c r="G124"/>
  <c r="G123" s="1"/>
  <c r="H115"/>
  <c r="H114" s="1"/>
  <c r="H113" s="1"/>
  <c r="H112" s="1"/>
  <c r="I115"/>
  <c r="I114" s="1"/>
  <c r="I113" s="1"/>
  <c r="I112" s="1"/>
  <c r="G115"/>
  <c r="G114" s="1"/>
  <c r="G113" s="1"/>
  <c r="G112" s="1"/>
  <c r="H231"/>
  <c r="H308"/>
  <c r="I308"/>
  <c r="H306"/>
  <c r="I231"/>
  <c r="G364"/>
  <c r="G276"/>
  <c r="G275" s="1"/>
  <c r="H37"/>
  <c r="I37"/>
  <c r="G168" l="1"/>
  <c r="G167" s="1"/>
  <c r="G155"/>
  <c r="I102"/>
  <c r="I101" s="1"/>
  <c r="H97"/>
  <c r="I97"/>
  <c r="G97"/>
  <c r="H364" l="1"/>
  <c r="I364"/>
  <c r="H367"/>
  <c r="I367"/>
  <c r="H372"/>
  <c r="H371" s="1"/>
  <c r="H370" s="1"/>
  <c r="I372"/>
  <c r="I371" s="1"/>
  <c r="I370" s="1"/>
  <c r="H59"/>
  <c r="I59"/>
  <c r="H94"/>
  <c r="I94"/>
  <c r="G94"/>
  <c r="H68"/>
  <c r="H344" l="1"/>
  <c r="I344"/>
  <c r="H350"/>
  <c r="I350"/>
  <c r="G350"/>
  <c r="H379"/>
  <c r="I379"/>
  <c r="G379"/>
  <c r="G268" l="1"/>
  <c r="H54" l="1"/>
  <c r="I54"/>
  <c r="G54"/>
  <c r="H362" l="1"/>
  <c r="H361" s="1"/>
  <c r="H360" s="1"/>
  <c r="I362"/>
  <c r="I361" s="1"/>
  <c r="I360" s="1"/>
  <c r="G362"/>
  <c r="G361" s="1"/>
  <c r="G360" s="1"/>
  <c r="H356"/>
  <c r="H355" s="1"/>
  <c r="I356"/>
  <c r="I355" s="1"/>
  <c r="G356"/>
  <c r="G355" s="1"/>
  <c r="H275" l="1"/>
  <c r="I275"/>
  <c r="H268"/>
  <c r="H267" s="1"/>
  <c r="H266" s="1"/>
  <c r="I268"/>
  <c r="I267" s="1"/>
  <c r="I266" s="1"/>
  <c r="H255"/>
  <c r="I255"/>
  <c r="G255"/>
  <c r="H230"/>
  <c r="I230"/>
  <c r="H218"/>
  <c r="I218"/>
  <c r="H120"/>
  <c r="H119" s="1"/>
  <c r="H118" s="1"/>
  <c r="H104" s="1"/>
  <c r="I120"/>
  <c r="I119" s="1"/>
  <c r="I118" s="1"/>
  <c r="I104" s="1"/>
  <c r="G120"/>
  <c r="G119" s="1"/>
  <c r="G118" s="1"/>
  <c r="G104" s="1"/>
  <c r="H75"/>
  <c r="H74" s="1"/>
  <c r="I75"/>
  <c r="I74" s="1"/>
  <c r="G75"/>
  <c r="G74" s="1"/>
  <c r="H377"/>
  <c r="H376" s="1"/>
  <c r="H375" s="1"/>
  <c r="I377"/>
  <c r="I376" s="1"/>
  <c r="I375" s="1"/>
  <c r="H366"/>
  <c r="I366"/>
  <c r="H358"/>
  <c r="H354" s="1"/>
  <c r="I358"/>
  <c r="I354" s="1"/>
  <c r="H349"/>
  <c r="H343" s="1"/>
  <c r="I349"/>
  <c r="I343" s="1"/>
  <c r="H341"/>
  <c r="I341"/>
  <c r="H339"/>
  <c r="H338" s="1"/>
  <c r="H337" s="1"/>
  <c r="I339"/>
  <c r="I338" s="1"/>
  <c r="I337" s="1"/>
  <c r="H330"/>
  <c r="H329" s="1"/>
  <c r="H328" s="1"/>
  <c r="I330"/>
  <c r="I329" s="1"/>
  <c r="I328" s="1"/>
  <c r="H315"/>
  <c r="H314" s="1"/>
  <c r="I315"/>
  <c r="I314" s="1"/>
  <c r="H312"/>
  <c r="I312"/>
  <c r="H310"/>
  <c r="I310"/>
  <c r="I306"/>
  <c r="H304"/>
  <c r="I304"/>
  <c r="H302"/>
  <c r="I302"/>
  <c r="H299"/>
  <c r="H298" s="1"/>
  <c r="I299"/>
  <c r="I298" s="1"/>
  <c r="H289"/>
  <c r="I289"/>
  <c r="H287"/>
  <c r="H286" s="1"/>
  <c r="I287"/>
  <c r="I286" s="1"/>
  <c r="H282"/>
  <c r="I282"/>
  <c r="H280"/>
  <c r="I280"/>
  <c r="H259"/>
  <c r="H258" s="1"/>
  <c r="H257" s="1"/>
  <c r="I259"/>
  <c r="I258" s="1"/>
  <c r="I257" s="1"/>
  <c r="H224"/>
  <c r="I224"/>
  <c r="H211"/>
  <c r="H210" s="1"/>
  <c r="H209" s="1"/>
  <c r="H208" s="1"/>
  <c r="H207" s="1"/>
  <c r="I211"/>
  <c r="I210" s="1"/>
  <c r="I209" s="1"/>
  <c r="I208" s="1"/>
  <c r="I207" s="1"/>
  <c r="H186"/>
  <c r="H185" s="1"/>
  <c r="H184" s="1"/>
  <c r="I186"/>
  <c r="I185" s="1"/>
  <c r="I184" s="1"/>
  <c r="H177"/>
  <c r="I177"/>
  <c r="H168"/>
  <c r="I168"/>
  <c r="H163"/>
  <c r="I163"/>
  <c r="H156"/>
  <c r="I156"/>
  <c r="H149"/>
  <c r="H148" s="1"/>
  <c r="I149"/>
  <c r="H142"/>
  <c r="H141" s="1"/>
  <c r="H140" s="1"/>
  <c r="H139" s="1"/>
  <c r="I142"/>
  <c r="I141" s="1"/>
  <c r="I140" s="1"/>
  <c r="I139" s="1"/>
  <c r="H130"/>
  <c r="H129" s="1"/>
  <c r="H128" s="1"/>
  <c r="I130"/>
  <c r="I129" s="1"/>
  <c r="I128" s="1"/>
  <c r="H107"/>
  <c r="H106" s="1"/>
  <c r="H105" s="1"/>
  <c r="I107"/>
  <c r="I106" s="1"/>
  <c r="I105" s="1"/>
  <c r="H102"/>
  <c r="H101" s="1"/>
  <c r="H100" s="1"/>
  <c r="H99" s="1"/>
  <c r="I100"/>
  <c r="I99" s="1"/>
  <c r="H96"/>
  <c r="I96"/>
  <c r="H93"/>
  <c r="H92" s="1"/>
  <c r="I93"/>
  <c r="I92" s="1"/>
  <c r="H88"/>
  <c r="I88"/>
  <c r="H81"/>
  <c r="H80" s="1"/>
  <c r="H79" s="1"/>
  <c r="H78" s="1"/>
  <c r="I81"/>
  <c r="I80" s="1"/>
  <c r="I79" s="1"/>
  <c r="I78" s="1"/>
  <c r="I68"/>
  <c r="H47"/>
  <c r="H43" s="1"/>
  <c r="H42" s="1"/>
  <c r="I47"/>
  <c r="I43" s="1"/>
  <c r="I42" s="1"/>
  <c r="H36"/>
  <c r="H35" s="1"/>
  <c r="H34" s="1"/>
  <c r="H33" s="1"/>
  <c r="I36"/>
  <c r="I35" s="1"/>
  <c r="I34" s="1"/>
  <c r="I33" s="1"/>
  <c r="I203"/>
  <c r="I202" s="1"/>
  <c r="I201" s="1"/>
  <c r="I200" s="1"/>
  <c r="H203"/>
  <c r="H202" s="1"/>
  <c r="H201" s="1"/>
  <c r="H200" s="1"/>
  <c r="I198"/>
  <c r="I197" s="1"/>
  <c r="I196" s="1"/>
  <c r="I195" s="1"/>
  <c r="H198"/>
  <c r="H197" s="1"/>
  <c r="H196" s="1"/>
  <c r="H195" s="1"/>
  <c r="I135"/>
  <c r="I134" s="1"/>
  <c r="I133" s="1"/>
  <c r="I132" s="1"/>
  <c r="H135"/>
  <c r="H134" s="1"/>
  <c r="H133" s="1"/>
  <c r="H132" s="1"/>
  <c r="I123"/>
  <c r="I122" s="1"/>
  <c r="H123"/>
  <c r="H122" s="1"/>
  <c r="I110"/>
  <c r="I109" s="1"/>
  <c r="H110"/>
  <c r="H109" s="1"/>
  <c r="I90"/>
  <c r="H90"/>
  <c r="I72"/>
  <c r="I71" s="1"/>
  <c r="I70" s="1"/>
  <c r="H72"/>
  <c r="H71" s="1"/>
  <c r="H70" s="1"/>
  <c r="H229" l="1"/>
  <c r="H228" s="1"/>
  <c r="I229"/>
  <c r="I228" s="1"/>
  <c r="I148"/>
  <c r="I147" s="1"/>
  <c r="H147"/>
  <c r="H155"/>
  <c r="H154" s="1"/>
  <c r="H153" s="1"/>
  <c r="I58"/>
  <c r="I57" s="1"/>
  <c r="I41" s="1"/>
  <c r="I279"/>
  <c r="I265" s="1"/>
  <c r="I285"/>
  <c r="I284" s="1"/>
  <c r="I301"/>
  <c r="I297" s="1"/>
  <c r="I296" s="1"/>
  <c r="I295" s="1"/>
  <c r="H58"/>
  <c r="H57" s="1"/>
  <c r="H41" s="1"/>
  <c r="H217"/>
  <c r="H216" s="1"/>
  <c r="H215" s="1"/>
  <c r="I167"/>
  <c r="I166" s="1"/>
  <c r="H279"/>
  <c r="H265" s="1"/>
  <c r="I87"/>
  <c r="I86" s="1"/>
  <c r="I85" s="1"/>
  <c r="H87"/>
  <c r="H86" s="1"/>
  <c r="H85" s="1"/>
  <c r="H369"/>
  <c r="H348"/>
  <c r="I348"/>
  <c r="H327"/>
  <c r="I327"/>
  <c r="H301"/>
  <c r="H297" s="1"/>
  <c r="H296" s="1"/>
  <c r="H295" s="1"/>
  <c r="H285"/>
  <c r="H284" s="1"/>
  <c r="I217"/>
  <c r="I216" s="1"/>
  <c r="I215" s="1"/>
  <c r="H167"/>
  <c r="H166" s="1"/>
  <c r="I155"/>
  <c r="I154" s="1"/>
  <c r="I153" s="1"/>
  <c r="I369"/>
  <c r="G93"/>
  <c r="G92" s="1"/>
  <c r="G47"/>
  <c r="G43" s="1"/>
  <c r="G42" s="1"/>
  <c r="G59"/>
  <c r="G68"/>
  <c r="G72"/>
  <c r="G71" s="1"/>
  <c r="G70" s="1"/>
  <c r="G81"/>
  <c r="G80" s="1"/>
  <c r="G79" s="1"/>
  <c r="G78" s="1"/>
  <c r="G88"/>
  <c r="G90"/>
  <c r="G96"/>
  <c r="G102"/>
  <c r="G101" s="1"/>
  <c r="G100" s="1"/>
  <c r="G99" s="1"/>
  <c r="G107"/>
  <c r="G106" s="1"/>
  <c r="G105" s="1"/>
  <c r="G110"/>
  <c r="G109" s="1"/>
  <c r="G130"/>
  <c r="G129" s="1"/>
  <c r="G128" s="1"/>
  <c r="G135"/>
  <c r="G134" s="1"/>
  <c r="G133" s="1"/>
  <c r="G132" s="1"/>
  <c r="G141"/>
  <c r="G140" s="1"/>
  <c r="G139" s="1"/>
  <c r="G149"/>
  <c r="G122"/>
  <c r="G230"/>
  <c r="G229" s="1"/>
  <c r="G228" s="1"/>
  <c r="G267"/>
  <c r="G266" s="1"/>
  <c r="G280"/>
  <c r="G282"/>
  <c r="G287"/>
  <c r="G286" s="1"/>
  <c r="G289"/>
  <c r="G258"/>
  <c r="G257" s="1"/>
  <c r="G211"/>
  <c r="G210" s="1"/>
  <c r="G209" s="1"/>
  <c r="G208" s="1"/>
  <c r="G207" s="1"/>
  <c r="G299"/>
  <c r="G298" s="1"/>
  <c r="G302"/>
  <c r="G304"/>
  <c r="G306"/>
  <c r="G308"/>
  <c r="G310"/>
  <c r="G312"/>
  <c r="G315"/>
  <c r="G314" s="1"/>
  <c r="G203"/>
  <c r="G202" s="1"/>
  <c r="G201" s="1"/>
  <c r="G200" s="1"/>
  <c r="G186"/>
  <c r="G185" s="1"/>
  <c r="G184" s="1"/>
  <c r="G166" s="1"/>
  <c r="G198"/>
  <c r="G197" s="1"/>
  <c r="G196" s="1"/>
  <c r="G195" s="1"/>
  <c r="G330"/>
  <c r="G329" s="1"/>
  <c r="G328" s="1"/>
  <c r="G339"/>
  <c r="G338" s="1"/>
  <c r="G337" s="1"/>
  <c r="G341"/>
  <c r="G349"/>
  <c r="G343" s="1"/>
  <c r="G358"/>
  <c r="G354" s="1"/>
  <c r="G367"/>
  <c r="G366" s="1"/>
  <c r="G372"/>
  <c r="G371" s="1"/>
  <c r="G370" s="1"/>
  <c r="G376"/>
  <c r="G375" s="1"/>
  <c r="G37"/>
  <c r="G36" s="1"/>
  <c r="G35" s="1"/>
  <c r="G34" s="1"/>
  <c r="G33" s="1"/>
  <c r="H325" l="1"/>
  <c r="I325"/>
  <c r="H214"/>
  <c r="H206" s="1"/>
  <c r="H127"/>
  <c r="G148"/>
  <c r="G147" s="1"/>
  <c r="G127" s="1"/>
  <c r="I127"/>
  <c r="H84"/>
  <c r="I84"/>
  <c r="I152"/>
  <c r="G58"/>
  <c r="G57" s="1"/>
  <c r="G41" s="1"/>
  <c r="H152"/>
  <c r="G285"/>
  <c r="G284" s="1"/>
  <c r="I214"/>
  <c r="I206" s="1"/>
  <c r="G348"/>
  <c r="G279"/>
  <c r="G265" s="1"/>
  <c r="G217"/>
  <c r="G216" s="1"/>
  <c r="G215" s="1"/>
  <c r="G87"/>
  <c r="G86" s="1"/>
  <c r="G85" s="1"/>
  <c r="G154"/>
  <c r="G153" s="1"/>
  <c r="G152" s="1"/>
  <c r="G297"/>
  <c r="G296" s="1"/>
  <c r="G295" s="1"/>
  <c r="G327"/>
  <c r="G369"/>
  <c r="H40" l="1"/>
  <c r="I40"/>
  <c r="I385" s="1"/>
  <c r="G325"/>
  <c r="G84"/>
  <c r="G214"/>
  <c r="G206" s="1"/>
  <c r="H385"/>
  <c r="G40" l="1"/>
  <c r="G385" s="1"/>
</calcChain>
</file>

<file path=xl/sharedStrings.xml><?xml version="1.0" encoding="utf-8"?>
<sst xmlns="http://schemas.openxmlformats.org/spreadsheetml/2006/main" count="1143" uniqueCount="471">
  <si>
    <t>Реализация расходов по переданным полномочиям 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</si>
  <si>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расходов по переданным полномочиям (Закупка товаров, работ и услуг для государственных (муниципальных) нужд)</t>
  </si>
  <si>
    <t>Дошкольное образование</t>
  </si>
  <si>
    <t>Подпрограмма «Развитие дошкольного и общего образования»</t>
  </si>
  <si>
    <t>02 1 00 00000</t>
  </si>
  <si>
    <t>Основное мероприятие «Развитие дошкольного образования»</t>
  </si>
  <si>
    <t>02 1 01 00000</t>
  </si>
  <si>
    <t>Расходы на обеспечение деятельности (оказание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</si>
  <si>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02 1 01 80590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</si>
  <si>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</t>
  </si>
  <si>
    <t>Расходы на обеспечение деятельности (оказание услуг) дошкольных учреждений (Иные бюджетные ассигнования)</t>
  </si>
  <si>
    <t>Расходы на 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</si>
  <si>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02 1 01 78290</t>
  </si>
  <si>
    <t>ОБЩЕЕ ОБРАЗОВАНИЕ</t>
  </si>
  <si>
    <t>Основное мероприятие «Развитие общего образования»</t>
  </si>
  <si>
    <t>02 1 02 00000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</si>
  <si>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</si>
  <si>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02 1 02 78120</t>
  </si>
  <si>
    <t>Расходы муниципального на обеспечение деятельности школ и интернатов.(Расходы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</si>
  <si>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02 1 02 80660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</si>
  <si>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</t>
  </si>
  <si>
    <t>Расходы муниципального на обеспечение деятельности школ и интернатов (Иные бюджетные ассигнования)</t>
  </si>
  <si>
    <t>Подпрограмма «Развитие дополнительного образования и воспитания»</t>
  </si>
  <si>
    <t>02 3 00 00000</t>
  </si>
  <si>
    <t>Основное мероприятие «Обеспечение деятельности учреждений дополнительно го образования»</t>
  </si>
  <si>
    <t>02 3 06 00000</t>
  </si>
  <si>
    <t>Мероприятия в области дополнительного образования.(Расходы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</si>
  <si>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02 3 06 80610</t>
  </si>
  <si>
    <t>Молодежная политика и оздоровление детей</t>
  </si>
  <si>
    <t xml:space="preserve">Подпрограмма «Создание условий для организации отдыха и оздоровления детей и молодежи Петропавловского муниципального района» </t>
  </si>
  <si>
    <t>02 4 00 00000</t>
  </si>
  <si>
    <t>Основное мероприятие «Организация круглогодично го оздоровления детей и молодежи»</t>
  </si>
  <si>
    <t>02 4 03 00000</t>
  </si>
  <si>
    <t>02 4 03 80280</t>
  </si>
  <si>
    <t>Другие вопросы в области образования</t>
  </si>
  <si>
    <t>Расходы муниципального на обеспечение внешкольной деятельности.(Закупка товаров, работ и услуг для государственных (муниципальных) нужд)</t>
  </si>
  <si>
    <t xml:space="preserve">Подпрограмма «Обеспечение деятельности отдела по образованию администрации Петропавловского муниципального района» </t>
  </si>
  <si>
    <t>02 7 00 00000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</si>
  <si>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</si>
  <si>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02 7 01 82010</t>
  </si>
  <si>
    <t>Расходы на обеспечение деятельности органов местного самоуправления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</si>
  <si>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(Иные бюджетные ассигнования)</t>
  </si>
  <si>
    <t>Расходы муниципального на обеспечение другой деятельности (метод.+ бухгалтерия+хозгруппа) (Закупка товаров, работ и услуг для государственных (муниципальных) нужд)</t>
  </si>
  <si>
    <t>02 7 01 80650</t>
  </si>
  <si>
    <t>Мобилизационная подготовка экономики</t>
  </si>
  <si>
    <t>Национальная оборона</t>
  </si>
  <si>
    <t>02 4 03 S8410</t>
  </si>
  <si>
    <t>Расходы на мероприятия по организации отдыха и оздоровления детей и молодежи в загородных лагерях (софинансирование стоимости путевок из бюджета мун.р-на и за счет родительских средств)</t>
  </si>
  <si>
    <t>Прочие межбюджетные трансферты общего характера за счет дорожного фонда муниципального района</t>
  </si>
  <si>
    <t>39 0 02 81290</t>
  </si>
  <si>
    <t>Межбюджетные трансферты по переданным полномочиям на содержание библиотек</t>
  </si>
  <si>
    <t>39 0 01 80100</t>
  </si>
  <si>
    <t>Расходы муниципального на обеспечение другой деятельности (метод.+ бухгалтерия+хозгруппа) (Иные бюджетные ассигнования)</t>
  </si>
  <si>
    <t>Охрана семьи и детства</t>
  </si>
  <si>
    <t>Компенсация, выплачиваемая родителям(законным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 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</si>
  <si>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 единовременного пособия при всех формах устройства детей, лишенных родительского попечения, в семью»</t>
  </si>
  <si>
    <t>02 2 05 00000</t>
  </si>
  <si>
    <t>02 2 05 52600</t>
  </si>
  <si>
    <t>Основное мероприятие «Субвенции бюджета муниципальных образований на обеспечение выплат приемной семье на содержание подопечных детей»</t>
  </si>
  <si>
    <t>02 2 07 00000</t>
  </si>
  <si>
    <t>Обеспечение выплаты вознаграждения, причитающегося приемной семье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</si>
  <si>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выплаты причитающейся приемному родителю»</t>
  </si>
  <si>
    <t>02 2 10 00000</t>
  </si>
  <si>
    <t>Обеспечение выплаты вознаграждения, причитающегося приемному родителю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</si>
  <si>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 семьям опекунов на содержание подопечных детей»</t>
  </si>
  <si>
    <t>02 2 08 00000</t>
  </si>
  <si>
    <t>Основное мероприятие «Субвенции бюджета муниципальных образований на обеспечение выплат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сестер)»</t>
  </si>
  <si>
    <t>02 2 12 00000</t>
  </si>
  <si>
    <t>Выплата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 (Социальное обеспечение и иные выплаты населению)областной бюджет</t>
  </si>
  <si>
    <t>02 2 12 78220</t>
  </si>
  <si>
    <t>Основное мероприятие «Субвенции бюджета муниципальных образований на обеспечение выплаты при передаче ребенка на воспитание в семью»</t>
  </si>
  <si>
    <t>Выплата единовременного пособия при передаче ребенка на воспитание в семью (Социальное обеспечение и иные выплаты населению)областной бюджет</t>
  </si>
  <si>
    <t>ФИНАНСОВЫЙ ОТДЕЛ АДМИНИСТРАЦИИ ПЕТРОПАВЛОВСКОГО МУНИЦИПАЛЬНОГО РАЙОНА</t>
  </si>
  <si>
    <t>Обеспечение деятельности финансовых, налоговых и таможенных органов и органов финансового  (финансово-бюджетного) надзора</t>
  </si>
  <si>
    <t>39 0 00 00000</t>
  </si>
  <si>
    <t>Основное мероприятие «Обеспечение реализации муниципальной программы»»</t>
  </si>
  <si>
    <t>39 0 03 00000</t>
  </si>
  <si>
    <t>39 0 03 82010</t>
  </si>
  <si>
    <t>Резервные фонды</t>
  </si>
  <si>
    <t>Основное мероприятие «Организация бюджетного процесса Петропавловского муниципального района»</t>
  </si>
  <si>
    <t>39 0 01 00000</t>
  </si>
  <si>
    <t>Реализация функций, связанных с местным самоуправлением Резервный фонд администрации Петропавловского муниципального района Воронежской области (финансовое обеспечение непредвиденных расходов) (Иные бюджетные ассигнования)</t>
  </si>
  <si>
    <t>39 0 01 80540</t>
  </si>
  <si>
    <t>НАЦИОНАЛЬНАЯ ЭКОНОМИКА</t>
  </si>
  <si>
    <t>Другие вопросы в области национальной экономики</t>
  </si>
  <si>
    <t>Основное мероприятие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</t>
  </si>
  <si>
    <t>39 0 02 00000</t>
  </si>
  <si>
    <t>Организацию проведения оплачиваемых общественных работ (Межбюджетные трансферты)</t>
  </si>
  <si>
    <t>39 0 02 78430</t>
  </si>
  <si>
    <t>Основное мероприятие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</si>
  <si>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t>Выравнивание бюджетной обеспеченности поселений(ОБ) (Межбюджетные трансферты)областной бюджет</t>
  </si>
  <si>
    <t>Выравнивание бюджетной обеспеченности поселений (МБ) (Межбюджетные трансферты)</t>
  </si>
  <si>
    <t>ИТОГО</t>
  </si>
  <si>
    <t>01</t>
  </si>
  <si>
    <t>03</t>
  </si>
  <si>
    <t>Выполнение других расходных обязательств ( Налог на имущество) (Иные бюджетные ассигнования)</t>
  </si>
  <si>
    <t>Выполнение других расходных обязательств (СМИ) (Закупка товаров, работ и услуг для государственных (муниципальных) нужд)</t>
  </si>
  <si>
    <t>Обеспечение единой диспетчерской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</si>
  <si>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единой диспетчерской службы (Закупка товаров, работ и услуг для государственных (муниципальных) нужд)</t>
  </si>
  <si>
    <t>Расходы на проведение Всероссийской сельскохозяйственной переписи(ФБ)</t>
  </si>
  <si>
    <t>25 1 05 00000</t>
  </si>
  <si>
    <t>Субвенции на проведение Всероссийской сельскохозяйственной переписи(ФБ)</t>
  </si>
  <si>
    <t>25 1 05 53910</t>
  </si>
  <si>
    <t>Благоустройство</t>
  </si>
  <si>
    <t>58 0 01 78530</t>
  </si>
  <si>
    <t>58 0 01 88530</t>
  </si>
  <si>
    <t xml:space="preserve">Культура и кинемотография 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</si>
  <si>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селе(ФБ)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</si>
  <si>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селе(ОБ)</t>
  </si>
  <si>
    <t>05 1 00 00000</t>
  </si>
  <si>
    <t>Основное мероприятие «Обеспечение жильем молодых семей» (ФБ)</t>
  </si>
  <si>
    <t>Основное мероприятие «Обеспечение жильем молодых семей»(ОБ)</t>
  </si>
  <si>
    <t>Расходы за счёт резервного фонда правительства Воронежской области(взаимные расчёты)</t>
  </si>
  <si>
    <t>11 0 01 20540</t>
  </si>
  <si>
    <t>Расходы муниципального бюджета на обеспечение деятельности библиотек.( Закупка товаров, работ и услуг для государственных (муниципальных) нужд)</t>
  </si>
  <si>
    <t>Расходы муниципального бюджета на обеспечение деятельности библиотек.(Иные бюджетные ассигнования)</t>
  </si>
  <si>
    <t>02 2 14 00000</t>
  </si>
  <si>
    <t>Расходы на обеспечение деятельности (оказание услуг) дошкольных учреждений (депутатские средства)</t>
  </si>
  <si>
    <t>02 0 01 20540</t>
  </si>
  <si>
    <t>Расходы на обеспечение государственных гарантий реализации прав на получение общедоступного дошкольного образования учреждений (Закупка товаров, работ и услуг для государственных (муниципальных) нужд)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</si>
  <si>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учреждениях.(Закупка товаров, работ и услуг для государственных (муниципальных) нужд)</t>
  </si>
  <si>
    <t>Расходы муниципального на обеспечение деятельности школ и интернатов(капитальное строительство)</t>
  </si>
  <si>
    <t>Расходы муниципального на обеспечение деятельности школ и интернатов(депутатские средства)</t>
  </si>
  <si>
    <t>02 1 02 20540</t>
  </si>
  <si>
    <t>Расходы на капитальный ремонт общеобразовательных организаций(спортзалы)ФБ</t>
  </si>
  <si>
    <t>02 1 02 50970</t>
  </si>
  <si>
    <t>Расходы на капитальный ремонт общеобразовательных организаций(окна)ОБ</t>
  </si>
  <si>
    <t>02 1 02 78360</t>
  </si>
  <si>
    <t>02 1 02 70100</t>
  </si>
  <si>
    <t>Мероприятия в области дополнительного образования. (Закупка товаров, работ и услуг для государственных (муниципальных) нужд)</t>
  </si>
  <si>
    <t>Расходы на мероприятия по организации отдыха и оздоровления детей и молодежи (софинансирование из ОБ в рамках гос.программы Воронежкой области «Социальная поддержка граждан»)</t>
  </si>
  <si>
    <t>39 0 02 88020</t>
  </si>
  <si>
    <t>Расходы на мероприятия по влечению молодёжи в социальную практику ОБ</t>
  </si>
  <si>
    <t>02 4 04 78330</t>
  </si>
  <si>
    <t>03 0 00 00000</t>
  </si>
  <si>
    <t>Основное мероприятие                    « Профилактика правонарушений»</t>
  </si>
  <si>
    <t>03 0 03 00000</t>
  </si>
  <si>
    <t>Расходы на профилактику правонарушений (Закупка товаров, работ и услуг для государственных (муниципальных) нужд)</t>
  </si>
  <si>
    <t>03 0 03 80660</t>
  </si>
  <si>
    <t xml:space="preserve">Основное мероприятие                     «   Мероприятия в области образования»             </t>
  </si>
  <si>
    <t>Мероприятия в области образования (Закупка товаров, работ и услуг для государственных (муниципальных) нужд)</t>
  </si>
  <si>
    <t>03 0 05 80670</t>
  </si>
  <si>
    <t>ФИЗИЧЕСКАЯ КУЛЬТУРА И СПОРТ</t>
  </si>
  <si>
    <t>Другие вопросы в области физической культуры</t>
  </si>
  <si>
    <t>02 1 02 78100</t>
  </si>
  <si>
    <t>Субсидии на градостроительную деятельность(изгот.карт-планов)</t>
  </si>
  <si>
    <t>39 0 02 78460</t>
  </si>
  <si>
    <t>ЖЕЛИЩНО-КОММУНАЛЬНОЕ ХОЗЯЙСТВО</t>
  </si>
  <si>
    <t>БЛАГОУСТРОЙСТВО</t>
  </si>
  <si>
    <t>Субсидии на уличное освещение ОБ</t>
  </si>
  <si>
    <t>39 0 02 78670</t>
  </si>
  <si>
    <t>ОБСЛУЖИВАНИЕ ГОСУДАРСТВЕННОГО ВНУТРЕННЕГО МУНИЦИПАЛЬНОГО ДОЛГА</t>
  </si>
  <si>
    <t>Обслуживание государственного внутреннего и муниципального долга</t>
  </si>
  <si>
    <t>Обслуживание государственного внутреннего и муниципального долга в рамках основного мероприятия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муниципальной программы 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(Обслуживание государственного долга РФ)</t>
  </si>
  <si>
    <t>Прочие межбюджетные трансферты общего характера</t>
  </si>
  <si>
    <t>39 0 02 20570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</si>
  <si>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 муниципальной программы «Управление  муниципальными финансами, повышения устойчивости бюджетов сельских поселений Петропавловского муниципального района» (депутатские средства)</t>
  </si>
  <si>
    <t>39 0 02 20540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</si>
  <si>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района»(Вовлечение молодёжи в соц.практику)ОБ</t>
  </si>
  <si>
    <t>39 0 02 78330</t>
  </si>
  <si>
    <t>Управление Резервным фондом</t>
  </si>
  <si>
    <t>13</t>
  </si>
  <si>
    <t>Зарезервированные средства связанные с особенностями исполнения бюджета (Иные бюджетные ассигнования)</t>
  </si>
  <si>
    <t>04</t>
  </si>
  <si>
    <t>09</t>
  </si>
  <si>
    <t>05</t>
  </si>
  <si>
    <t>08</t>
  </si>
  <si>
    <t>06</t>
  </si>
  <si>
    <t>07</t>
  </si>
  <si>
    <t>02</t>
  </si>
  <si>
    <t>Избирательная комиссия Воронежской области</t>
  </si>
  <si>
    <t>Расходы на обеспечение деятельности Избирательной комиссии Воронежской области (иные бюджетные ассигнования)</t>
  </si>
  <si>
    <t>Расходы на обеспечение деятельности Избирательной комиссии Воронежской области (Расходы на выплату персоналу в целях обеспечения выполнения функций государственными (муниципальными) органами, казенными учреждениями,органами управления,государственными внебюджетными фондами)</t>
  </si>
  <si>
    <t>Расходы на обеспечение деятельности Избирательной комиссии Воронежской области (Закупка товаров,работ,услугдля обеспечения государственных (муниципальных) нужд</t>
  </si>
  <si>
    <t>Основное мероприятие "Развитие сети автомобильных дорог общего пользования"</t>
  </si>
  <si>
    <t>Мероприятия по развитию сети автомобильных дорог общего пользования Воронежской области (закупка товаров,работ и услуг для обеспечения государственных (муниципальных) нужд)</t>
  </si>
  <si>
    <t>02 2 11 00000</t>
  </si>
  <si>
    <t>ДОПОЛНИТЕЛЬНОЕ ОБРАЗОВАНИЕ</t>
  </si>
  <si>
    <t>922</t>
  </si>
  <si>
    <t>11 0 06 0000</t>
  </si>
  <si>
    <t>11 0 06 80600</t>
  </si>
  <si>
    <t xml:space="preserve">      к решению Совета народных депутатов</t>
  </si>
  <si>
    <t xml:space="preserve">           Петропавловского муниципального района</t>
  </si>
  <si>
    <t xml:space="preserve">                                                                                                                                                                                               </t>
  </si>
  <si>
    <t>Ведомственная структура расходов бюджета</t>
  </si>
  <si>
    <t>Наименование</t>
  </si>
  <si>
    <t>ГРБС</t>
  </si>
  <si>
    <t>Рз</t>
  </si>
  <si>
    <t>ПР</t>
  </si>
  <si>
    <t>ЦСР</t>
  </si>
  <si>
    <t>ВР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</si>
  <si>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</si>
  <si>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</si>
  <si>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58 0 00 00000</t>
  </si>
  <si>
    <t xml:space="preserve">Основное мероприятие «Обеспечение реализации муниципальной программы» </t>
  </si>
  <si>
    <t>58 0 01 00000</t>
  </si>
  <si>
    <t>Расходы на обеспечение деятельности органов местного самоуправления (СНД).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</si>
  <si>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58 0 01 82010</t>
  </si>
  <si>
    <t>Расходы на обеспечение деятельности органов местного самоуправления (СНД). (Закупка товаров, работ и услуг для государственных (муниципальных) нужд)</t>
  </si>
  <si>
    <t>АДМИНИСТРАЦИЯ ПЕТРОПАВЛОВСКОГО  МУНИЦИПАЛЬНОГО РАЙОНА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</si>
  <si>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</si>
  <si>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</si>
  <si>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деятельности органов местного самоуправления (администрация Петропавловского муниципального района).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</si>
  <si>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(администрация Петропавловского муниципального района.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</si>
  <si>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(администрация Петропавловского муниципального района). (Иные бюджетные ассигнования)</t>
  </si>
  <si>
    <t>Расходы на обеспечение деятельности главы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</si>
  <si>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58 0 01 82020</t>
  </si>
  <si>
    <t>Другие общегосударственные вопросы</t>
  </si>
  <si>
    <t>Организация деятельности комиссий по делам несовершеннолетних и защите их прав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</si>
  <si>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деятельности комиссий по делам несовершеннолетних и защите их прав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</si>
  <si>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</si>
  <si>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</si>
  <si>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</si>
  <si>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</si>
  <si>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58 0 01 78470</t>
  </si>
  <si>
    <t>Осуществление полномочий по созданию и организации деятельности административных комиссий (Закупка товаров, работ и услуг для государственных (муниципальных) нужд)</t>
  </si>
  <si>
    <t>58 0 01 80200</t>
  </si>
  <si>
    <t>Выполнение других расходных обязательств (Закупка товаров, работ и услуг для государственных (муниципальных) нужд)</t>
  </si>
  <si>
    <t>Основное мероприятие «Поощрения муниципальных образований»</t>
  </si>
  <si>
    <t>58 0 03 00000</t>
  </si>
  <si>
    <t>Поощрение поселений Петропавловского района по результатам оценки эффективности их деятельности в рамках основного мероприятия «Поощрения муниципальных образований»  муниципальной программы «Развитие местного самоуправления Петропавловского муниципального района » на 2014-2019 годы. (Иные бюджетные ассигнования)</t>
  </si>
  <si>
    <t>58 0 03 88510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</si>
  <si>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</si>
  <si>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</si>
  <si>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58 0 01 80680</t>
  </si>
  <si>
    <t>Национальная экономика</t>
  </si>
  <si>
    <t>Сельское хозяйство и рыболовство</t>
  </si>
  <si>
    <t>25 0 00 00000</t>
  </si>
  <si>
    <t>25 1 00 00000</t>
  </si>
  <si>
    <t xml:space="preserve"> </t>
  </si>
  <si>
    <t>Основное мероприятие «Поддержка малых форм хозяйствования»</t>
  </si>
  <si>
    <t>25 1 04 00000</t>
  </si>
  <si>
    <t>Субвенции на осуществление отдельных государственных полномочий по организации деятельности по отлову и содержанию безнадзорных животных (Закупка товаров, работ и услуг для государственных (муниципальных) нужд)</t>
  </si>
  <si>
    <t>25 1 04 78800</t>
  </si>
  <si>
    <t>Другие вопросы в области национальной экономике</t>
  </si>
  <si>
    <t xml:space="preserve">Муниципальная программа Петропавловского муниципального района «Экономическое развитие и инновационная экономика» </t>
  </si>
  <si>
    <t>15 0 00 00000</t>
  </si>
  <si>
    <t xml:space="preserve">Подпрограмма « Развитие и поддержка малого предпринимательства» муниципальной программы «Экономическое развитие и инновационная экономика» </t>
  </si>
  <si>
    <t>15 1 00 00000</t>
  </si>
  <si>
    <t>Основное мероприятие «Предоставление субсидий ( грантов ) начинающим субъектам малого и среднего предпринимательства на создание собственного дела»</t>
  </si>
  <si>
    <t>Мероприятия по развитию и поддержке малого и среднего предпринимательства (Иные бюджетные ассигнования)</t>
  </si>
  <si>
    <t>Жилищно-коммунальное хозяйство</t>
  </si>
  <si>
    <t>Жилищное хозяйство</t>
  </si>
  <si>
    <t>58 0 01 80090</t>
  </si>
  <si>
    <t>Социальная политика</t>
  </si>
  <si>
    <t>Пенсионное обеспечение</t>
  </si>
  <si>
    <t xml:space="preserve">Основное мероприятие «Социальная поддержка граждан» </t>
  </si>
  <si>
    <t>58 0 02 00000</t>
  </si>
  <si>
    <t>Доплаты к пенсиям муниципальных служащих Петропавловского муниципального района (Социальное обеспечение и иные выплаты населению)</t>
  </si>
  <si>
    <t>58 0 02 80470</t>
  </si>
  <si>
    <t>Социальное обеспечение населения</t>
  </si>
  <si>
    <t>25 1 01 00000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</si>
  <si>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</t>
  </si>
  <si>
    <t>05 0 00 00000</t>
  </si>
  <si>
    <t xml:space="preserve">Подпрограмма «Создание условий для обеспечения доступным и комфортным жильем населения Петропавловского муниципального района » </t>
  </si>
  <si>
    <t>Основное мероприятие «Обеспечение жильем молодых семей»</t>
  </si>
  <si>
    <t>05 1 01 00000</t>
  </si>
  <si>
    <t>Другие вопросы в области социальной политики</t>
  </si>
  <si>
    <t>Выполнение других расходных обязательств (Субсидии федеральным, бюджетным, автономным и иным некоммерческим организациям)</t>
  </si>
  <si>
    <t>Образование</t>
  </si>
  <si>
    <t>Общее образование</t>
  </si>
  <si>
    <t>Муниципальная программа Петропавловского муниципального района Воронежской области «Развитие  культуры » 2014-2020годы</t>
  </si>
  <si>
    <t>11 0 00 00000</t>
  </si>
  <si>
    <t>Основное мероприятие «Образование»</t>
  </si>
  <si>
    <t>11 0 02 00000</t>
  </si>
  <si>
    <t>11 0 02 80600</t>
  </si>
  <si>
    <t>Расходы муниципального бюджета на обеспечение деятельности ДШИ (Закупка товаров, работ и услуг для государственных (муниципальных) нужд)</t>
  </si>
  <si>
    <t>Расходы муниципального бюджета на обеспечение деятельности ДШИ (Иные бюджетные ассигнования)</t>
  </si>
  <si>
    <t xml:space="preserve">Культура и  кинематография </t>
  </si>
  <si>
    <t>Культура</t>
  </si>
  <si>
    <t>Основное мероприятие «Развитие сельской культуры Петропавловского муниципального района Воронежской области»</t>
  </si>
  <si>
    <t>11 0 01 00000</t>
  </si>
  <si>
    <t>11 0 01 80590</t>
  </si>
  <si>
    <t>Основное мероприятие «Развитие библиотечного дела»</t>
  </si>
  <si>
    <t>11 0 03 00000</t>
  </si>
  <si>
    <t>Расходы муниципального бюджета на обеспечение деятельности библиотек.(Расходы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</si>
  <si>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11 0 03 80590</t>
  </si>
  <si>
    <t>Другие вопросы в области культуры,  кинематографии</t>
  </si>
  <si>
    <t>Основное мероприятие «Обеспечение реализации муниципальной программы»</t>
  </si>
  <si>
    <t>11 0 05 00000</t>
  </si>
  <si>
    <t>Расходы на обеспечение деятельности органов местного самоуправления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</si>
  <si>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</si>
  <si>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11 0 05 82010</t>
  </si>
  <si>
    <t>(Закупка товаров, работ и услуг для государственных (муниципальных) нужд)</t>
  </si>
  <si>
    <t>(Иные бюджетные ассигнования)</t>
  </si>
  <si>
    <t>Расходы муниципального бюджета на обеспечение деятельности бухгалтерии отдела по культуре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</si>
  <si>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11 0 05 80600</t>
  </si>
  <si>
    <t>Расходы муниципального бюджета на обеспечение деятельности бухгалтерии отдела по культуре  (Закупка товаров, работ и услуг для государственных (муниципальных) нужд)</t>
  </si>
  <si>
    <t>Финансовое обеспечение выполнения других расходных обязательств (Закупка товаров, работ и услуг для государственных (муниципальных) нужд)</t>
  </si>
  <si>
    <t>11 0 05 82900</t>
  </si>
  <si>
    <t>Физическая культура и спорт</t>
  </si>
  <si>
    <t>Массовый спорт</t>
  </si>
  <si>
    <t>Основное мероприятие «Развитие физической культуры и спорта Петропавловского муниципального района Воронежской области»</t>
  </si>
  <si>
    <t>11 0 04 80410</t>
  </si>
  <si>
    <t>Муниципальная программа Петропавловского муниципального района «Развитие образования» на 2014-2020 годы</t>
  </si>
  <si>
    <t>02 0 00 00000</t>
  </si>
  <si>
    <t>Подпрограмма «Социализация детей-сирот и детей, нуждающихся в особой заботе государства»</t>
  </si>
  <si>
    <t>02 2 00 00000</t>
  </si>
  <si>
    <t>Основное мероприятие «Субвенции бюджета муниципальных образований на обеспечение на обеспечение выполнения переданных полномочий организации осуществлении деятельности по опеке и попечительству)»</t>
  </si>
  <si>
    <t>Транспорт</t>
  </si>
  <si>
    <t>Подпрограмма "Развитие транспортной системы</t>
  </si>
  <si>
    <t>15 2 00 00000</t>
  </si>
  <si>
    <t>15 2 0181300</t>
  </si>
  <si>
    <t>Основное мероприятие"Предосталение за счёт средств муниципального бюджета организацим и ИП,осуществляющим деятельность по перевозке пассажировавтомобильным транспортом общего пользования субсидий на компенсацию части потерь в доходах"</t>
  </si>
  <si>
    <t>2019 год</t>
  </si>
  <si>
    <t>2020 год</t>
  </si>
  <si>
    <t>2021 год</t>
  </si>
  <si>
    <t xml:space="preserve">Расходы на осуществление моб. подготовки </t>
  </si>
  <si>
    <t>5800170350</t>
  </si>
  <si>
    <t>5800180350</t>
  </si>
  <si>
    <t>Муниципальная программа «Развитие сельского хозяйства Петропавловского муниципального района"</t>
  </si>
  <si>
    <t xml:space="preserve">Подпрограмма «Устойчивое развитие сельских территорий Петропавловского муниципального района </t>
  </si>
  <si>
    <t>58 0 01 78620</t>
  </si>
  <si>
    <t>Приобретение коммунальной специализированной техники за счет субсидий из областного бюджета</t>
  </si>
  <si>
    <t xml:space="preserve">Подпрограмма «Устойчивое развитие сельских территорий Петропавловского муниципального района на» </t>
  </si>
  <si>
    <t>25 1 01 L5670</t>
  </si>
  <si>
    <t>Муниципальная программа «Обеспечение доступным и комфортным жильем и коммунальными услугами населения Петропавловского муниципального района» .</t>
  </si>
  <si>
    <t>05 1 01 L4970</t>
  </si>
  <si>
    <t>10</t>
  </si>
  <si>
    <t>Предоствавление грантов в форме субсидий СОНКО на реализацию проектов (программ) на конкурсной основе</t>
  </si>
  <si>
    <t>Муниципальная программа Петропавловского муниципального района Воронежской области «Развитие  культуры »</t>
  </si>
  <si>
    <t>Основное мероприятие "Развитие туризма и рекреации"</t>
  </si>
  <si>
    <t>Расходы муниципального бюджета на развитие туризма и рекреации(Закупка товаров, работ и услуг для государственных (муниципальных) нужд)</t>
  </si>
  <si>
    <t>Расходы муниципального бюджета на развитие туризма и рекреации</t>
  </si>
  <si>
    <t xml:space="preserve">Муниципальная программа Петропавловского муниципального района Воронежской области «Развитие  культуры » </t>
  </si>
  <si>
    <t>Расходы муниципального бюджета на обеспечение деятельности КДЦ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</si>
  <si>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бюджета на обеспечение деятельности КДЦ (Закупка товаров, работ и услуг для государственных (муниципальных) нужд)</t>
  </si>
  <si>
    <t>11 0 03 L5190</t>
  </si>
  <si>
    <t>11 0  04 00000</t>
  </si>
  <si>
    <t xml:space="preserve">Муниципальная программа Петропавловского муниципального района «Развитие образования» </t>
  </si>
  <si>
    <t>Мероприятия по развитию сети дошкольных образовательных организаций за счет субсидий из областного бюджета</t>
  </si>
  <si>
    <t>021 01 78300</t>
  </si>
  <si>
    <t xml:space="preserve"> Мероприятия по укреплению МТО образовательным учреждений за счет субсидий из обл. бюджета</t>
  </si>
  <si>
    <t xml:space="preserve"> Мероприятия по укреплению МТО образовательным учреждений за счет  бюджета муниципального района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</si>
  <si>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(со финансир.молоко)</t>
  </si>
  <si>
    <t>02 1 02 S8130</t>
  </si>
  <si>
    <t xml:space="preserve">Муниципальная программа Петропавловского муниципального района "Профилактика терроризма, а так же минимизации и (или) ликвидации последствий его проявлений </t>
  </si>
  <si>
    <t>Мероприятия по профилактике терроризма</t>
  </si>
  <si>
    <t>04 0 00 81440</t>
  </si>
  <si>
    <t>04 0 00 00000</t>
  </si>
  <si>
    <t>Мероприятия в области дополнительного образования (Закупка товаров, работ и услуг для государственных (муниципальных) нужд)</t>
  </si>
  <si>
    <t xml:space="preserve">Муниципальная программа «Профилактика правонарушений и противодействие преступности на территории  Петропавловского муниципального района Воронежской области </t>
  </si>
  <si>
    <t>02 4 03 S8320</t>
  </si>
  <si>
    <t>Расходы на мероприятия по организации отдыха и оздоровления детей и молодежи в загородных лагерях (софинансирование летних лагерей)</t>
  </si>
  <si>
    <t>02 1 02 80670</t>
  </si>
  <si>
    <t>Мероприятия в области дополнительного образования Субсидии из ОБ на строительство и реконструкцию спортивных оъектов (бюджетные инвестиции)</t>
  </si>
  <si>
    <t>Мероприятия в области дополнительного образования со финансирование из бюджета муниц.района (бюджетные инвестиции)</t>
  </si>
  <si>
    <t>02 3 06 S8100</t>
  </si>
  <si>
    <t>Дорожное хозяйство</t>
  </si>
  <si>
    <t>Межбюджетные трансферты на ремонт автомобильных дорог общего пользовния местного значения за счет субсидий изобластного бюджета</t>
  </si>
  <si>
    <t>39 0 02 78850</t>
  </si>
  <si>
    <t>Основное мероприятие "Создание условий для эффективного и ответственного управления муниципальными финансами , пвышение устойчивости бюджетов сельских поселений Петропавловскго муниципального района"</t>
  </si>
  <si>
    <t>Муниципальная программа "Управление финансами, создание условий для эффективного управления муниципальными финансами, овышение устойчивости бюджетов сельских поселений Петропавловсого муниципального района"</t>
  </si>
  <si>
    <t>Иные межбюджетные трансферты на приобретение оммунальной техники за счет субсидии из областного бюджета</t>
  </si>
  <si>
    <t>39 0 02 0000</t>
  </si>
  <si>
    <t>39 0 02 78620</t>
  </si>
  <si>
    <t>ДРУГИЕ ВОПРОСЫ В ОБЛАСТИ ЖИЛИЩНО-КОММУНАЛЬНОГО ХОЗЯЙСТВА</t>
  </si>
  <si>
    <t>Муниципальная программа "Управление финансами, создание условий для эффективного управления муниципальными финансами, повышение устойчивости бюджетов сельских поселений Петропавловсого муниципального района"</t>
  </si>
  <si>
    <t>Межбюджетные трансферты на со финансирование капитальных вложений в объекты муниципальной собственности за счет субсидии из областного бюджета (Перебуревание скважин)</t>
  </si>
  <si>
    <t>39 0 02 78100</t>
  </si>
  <si>
    <t>39 0 02 78050</t>
  </si>
  <si>
    <t>39 0 02 S8041</t>
  </si>
  <si>
    <t>Передоставление финансовой поддержки поселениям (межбюджетные трансферты) за счет субсидии из областного бюджета</t>
  </si>
  <si>
    <t>39 0 02 80590</t>
  </si>
  <si>
    <t>Прочие межбюджетные трансферты на меропиятия по ГО ЧС за счет средств ОБ</t>
  </si>
  <si>
    <t>Субвенции бюджетам муниципальных образований Воронежской области на осуществление полномочий по составлению списков кандидатов в присяжные заседатели федеральных судов общей юрисдикции в РФ на 2020-2021 г.</t>
  </si>
  <si>
    <t>58 0 08 51200</t>
  </si>
  <si>
    <t>Прочие межбюджетные трансферты передаваемые бюджетам поселений на осуществление части полномочий на осуществление земельного контроля</t>
  </si>
  <si>
    <t>39 0 02 80250</t>
  </si>
  <si>
    <t>12</t>
  </si>
  <si>
    <t>58 0 01 78391</t>
  </si>
  <si>
    <t>02 2 14 78392</t>
  </si>
  <si>
    <t>Подпрограмма "Вовлечение  молодежи в соц.практику"</t>
  </si>
  <si>
    <t>Основное мероприятие «Вовлечение молодежи в соц.практику и обеспечение поддержки молодежи»</t>
  </si>
  <si>
    <t>Расходы муниципального бюджета на обеспечение мероприятий по молодежной политике (Иные бюджетные ассигнования)</t>
  </si>
  <si>
    <t>02 6 00 00000</t>
  </si>
  <si>
    <t>02 6 01 00000</t>
  </si>
  <si>
    <t>02 6 01 80310</t>
  </si>
  <si>
    <t>58 0 06 80200</t>
  </si>
  <si>
    <t>Расходы муниципального бюджета на обеспечение деятельности КДЦ Иные бюджетные ассигнования)</t>
  </si>
  <si>
    <t>Муниципальная программа  «Развитие местного самоуправления Петропавловского муниципального района »</t>
  </si>
  <si>
    <t xml:space="preserve">Муниципальная программа  «Развитие местного самоуправления Петропавловского муниципального района » </t>
  </si>
  <si>
    <t>Муниципальная программа «Развитие сельского хозяйства Петропавловского муниципального района»</t>
  </si>
  <si>
    <t>Расходы муниципального бюджета на обеспечение деятельности ДШИ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</si>
  <si>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в области физической культуры и спорта. (Закупка товаров, работ и услуг для государственных (муниципальных) нужд)</t>
  </si>
  <si>
    <t>Выплаты семьям опекунов на содержание подопечных детей (Социальное обеспечение и иные выплаты населению)областной бюджет</t>
  </si>
  <si>
    <t>Муниципальная программа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</si>
  <si>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t>муниципального района на 2019 год</t>
  </si>
  <si>
    <t xml:space="preserve">  "О бюджете Петропавловского </t>
  </si>
  <si>
    <t>02 2 10 78542</t>
  </si>
  <si>
    <t>Приложение №8</t>
  </si>
  <si>
    <t>и плановый период 2020-2021годов"</t>
  </si>
  <si>
    <t>Петропавловского муниципального района на 2019 год и плановый период 2020-2021 годов</t>
  </si>
  <si>
    <r>
      <t xml:space="preserve">Выполнение других расходных обязательств в рамках основного мероприятия </t>
    </r>
    <r>
      <rPr>
        <b/>
        <sz val="12"/>
        <color indexed="8"/>
        <rFont val="Times New Roman"/>
        <family val="1"/>
        <charset val="204"/>
      </rPr>
      <t>«</t>
    </r>
    <r>
      <rPr>
        <sz val="12"/>
        <color indexed="8"/>
        <rFont val="Times New Roman"/>
        <family val="1"/>
        <charset val="204"/>
      </rPr>
      <t>Обеспечение реализации муниципальной программы» муниципальной программы «Развитие местного самоуправления Петропавловского муниципального района » на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2014-2019 годы (Закупка товаров, работ и услуг для государственных (муниципальных) нужд)ремонт военно-мемориальных объектов ОБ</t>
    </r>
  </si>
  <si>
    <r>
      <t xml:space="preserve">Выполнение других расходных обязательств в рамках основного мероприятия </t>
    </r>
    <r>
      <rPr>
        <b/>
        <sz val="12"/>
        <color indexed="8"/>
        <rFont val="Times New Roman"/>
        <family val="1"/>
        <charset val="204"/>
      </rPr>
      <t>«</t>
    </r>
    <r>
      <rPr>
        <sz val="12"/>
        <color indexed="8"/>
        <rFont val="Times New Roman"/>
        <family val="1"/>
        <charset val="204"/>
      </rPr>
      <t>Обеспечение реализации муниципальной программы» муниципальной программы «Развитие местного самоуправления Петропавловского муниципального района » на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2014-2019 годы (Закупка товаров, работ и услуг для государственных (муниципальных) нужд)ремонт военно-мемориальных объектов МБ</t>
    </r>
  </si>
  <si>
    <r>
      <t>Расходы муниципального бюджета на обеспечение мероприятий по молодежной политике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</si>
  <si>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Межбюджетные трансферты  за счёт субсидии на господдержку отрасли культуры (подключение муниципальных общедоступных библиотек к сети "Интернет")</t>
  </si>
  <si>
    <t xml:space="preserve"> Комплектование книжных фондов библиотек муниципальных образований за счёт субсидии на поддержку отрасли культуры (Закупка товаров, работ и услуг для государственных (муниципальных) нужд</t>
  </si>
  <si>
    <t>39 0 02 S8040</t>
  </si>
  <si>
    <t>ОТДЕЛ ПО КУЛЬТУРЕ И СПОРТУ  АДМИНИСТРАЦИИ ПЕТРОПАВЛОВСКОГО МУНИЦИПАЛЬНОГО РАЙОНА</t>
  </si>
  <si>
    <t>ОТДЕЛ ПО ОБРАЗОВАНИЮ И МОЛОДЁЖНОЙ ПОЛИТИКЕ АДМИНИСТРАЦИИ ПЕТРОПАВЛОВСКОГО МУНИЦИПАЛЬНОГО РАЙОНА</t>
  </si>
  <si>
    <t>Расходы на мероприятия по организации отдыха и оздоровления детей и молодежи  (Закупка товаров, работ и услуг для государственных (муниципальных) нужд))ОБ</t>
  </si>
  <si>
    <t>Расходы на мероприятия по организации отдыха и оздоровления детей и молодежи  .((Закупка товаров, работ и услуг для государственных (муниципальных) нужд)</t>
  </si>
  <si>
    <t>Прочие межбюджетные трансферты  общего характера</t>
  </si>
  <si>
    <t>Межбюджетные трансферты бюджетам субъектов Российской Федерации и муниципальных образований общего характера</t>
  </si>
  <si>
    <t xml:space="preserve">Дотации на выравнивание бюджетной обеспеченности </t>
  </si>
  <si>
    <t>СОВЕТ НАРОДНЫХ ДЕПУТАТОВ ПЕТРОПАВЛОВСКОГО МУНИЦИПАЛЬНОГО РАЙОНА</t>
  </si>
  <si>
    <t>Судебная система</t>
  </si>
  <si>
    <t>02 1 02 S8940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</si>
  <si>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счёт субсидии из обл.б. (молоко)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</si>
  <si>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софинансирование  м.б. (молоко)</t>
  </si>
  <si>
    <t>02 2 08 78543</t>
  </si>
  <si>
    <t>02 2 11 78544</t>
  </si>
  <si>
    <t>02 2 07 78541</t>
  </si>
  <si>
    <t>02 1 01 78150</t>
  </si>
  <si>
    <t>15 1 0100000</t>
  </si>
  <si>
    <t>15 1 01 88640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</si>
  <si>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 )федеральный бюджет</t>
  </si>
  <si>
    <t>Коммунальное хозяйство</t>
  </si>
  <si>
    <t>Муниципальная программа «Обеспечение доступным и комфортным жильем и коммунальными услугами населения Петропавловского муниципального района» на 2014-2020 годы.</t>
  </si>
  <si>
    <t>Подпрограмма «Создание условий для обеспечения качественными услугами ЖКХ населения Петропавловского муниципального района»</t>
  </si>
  <si>
    <t>05 2 00 00000</t>
  </si>
  <si>
    <t xml:space="preserve">Основное мероприятие «Приобретение коммунальной техники» </t>
  </si>
  <si>
    <t>05 2 02 00000</t>
  </si>
  <si>
    <t>Приобретение коммунальной специализированной техники за счёт субсидии из областного бюджета</t>
  </si>
  <si>
    <t>Приобретение коммунальной специализированной техники софинансирование из муниципального бюджета</t>
  </si>
  <si>
    <t>05 2 02 S8620</t>
  </si>
  <si>
    <t>Другие вопросы в области жилищно коммунального хозяйства</t>
  </si>
  <si>
    <t>Межбюджетные трансферты  за счёт субсидии на господдержку отрасли культуры (государственная поддержка лучших работников сельских учреждений культуры)</t>
  </si>
  <si>
    <t xml:space="preserve"> Обеспечение жильем молодых семей (Социальное обеспечение и иные выплаты населению)за счёт субсидии из обл.и федерального бюджетов </t>
  </si>
  <si>
    <t xml:space="preserve"> Обеспечение жильем молодых семей (Социальное обеспечение и иные выплаты населению) софинансирование из бюджета мун.района</t>
  </si>
  <si>
    <t>11 0 А1 55190</t>
  </si>
  <si>
    <t>11 0 01 78270</t>
  </si>
  <si>
    <t>Расходы муниципального бюджета на обеспечение деятельности КДЦ (Закупка товаров, работ и услуг для государственных (муниципальных) нужд)за счёт ИМБТ на поощрение муниципальных образований за наращивание налогового потенциала</t>
  </si>
  <si>
    <t>Расходы муниципального бюджета на обеспечение деятельности библиотек.( Закупка товаров, работ и услуг для государственных (муниципальных) нужд)за счёт ИМБТ на поощрение муниципальных образований за наращивание налогового потенциала</t>
  </si>
  <si>
    <t>11 0 03 78270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</si>
  <si>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нужд)за счёт ИМБТ на поощрение муниципальных образований за наращивание налогового потенциала</t>
  </si>
  <si>
    <t>02 1 0178270</t>
  </si>
  <si>
    <t>02 1 02 78270</t>
  </si>
  <si>
    <t>Расходы на мероприятия по развитию сети общеобразовательных организаций за счёт субсидии из областного бюджета</t>
  </si>
  <si>
    <t>02 1 02 S8810</t>
  </si>
  <si>
    <t>Расходы на мероприятия по развитию сети общеобразовательных организаций за счёт софинансирования из бюджета муниципального района</t>
  </si>
  <si>
    <t>Региональный проект "Современная школа"</t>
  </si>
  <si>
    <t>02 1 E151690</t>
  </si>
  <si>
    <t>Расходы на обеспечение материально-технической базы для формирования у обучающихся современных технологических и гуманитарных навыков за счёт субсидии из обл.и федерал.бюджетов</t>
  </si>
  <si>
    <t>Расходы на обеспечение материально-технической базы для формирования у обучающихся современных технологических и гуманитарных навыков за счёт средств бюджета муниципального района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</si>
  <si>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за счёт ИМБТ на поощрение муниципальных образований за наращивание налогового потенциала</t>
  </si>
  <si>
    <t>Мероприятия в области дополнительного образования. (Закупка товаров, работ и услуг для государственных (муниципальных) нужд) за счёт ИМБТ на поощрение муниципальных образований за наращивание налогового потенциала</t>
  </si>
  <si>
    <t>02 3 06 78270</t>
  </si>
  <si>
    <t>Мероприятия в области дополнительного образования.(Иные бюджетные ассигнования)</t>
  </si>
  <si>
    <t>02 403S8320</t>
  </si>
  <si>
    <t>02 403 S8410</t>
  </si>
  <si>
    <t>Субсидии из ОБ на строительство и реконструкцию спортивных объектов (Бюджетные инвестиции)</t>
  </si>
  <si>
    <t xml:space="preserve"> Строительство и реконструкция спортивных объектов софинансирование из бюджета мун.района (Бюджетные инвестиции)</t>
  </si>
  <si>
    <t>02102S8100</t>
  </si>
  <si>
    <t>Региональный проект "Культурная среда"</t>
  </si>
  <si>
    <t>Расходы  на поддержку отрасли культуры(оснащение ДШИ музыкальными инструментами,оборудованием,материалами) за счёт субсидии из обл. и фед.бюджетов</t>
  </si>
  <si>
    <t>Расходы  на поддержку отрасли культуры(оснащение ДШИ музыкальными инструментами,оборудованием,материалами) за счёт бюджета муниципального района</t>
  </si>
  <si>
    <t>Межбюджетные трансферты на ремонт автомобильных дорог общего пользования местного значения за счёт субсидии из областного бюджета</t>
  </si>
  <si>
    <t>39 0 02 S8850</t>
  </si>
  <si>
    <t>Прочие межбюджетные трансферты за счёт ИМБТ на поощрение муниципальных образований за наращивание налогового потенциала</t>
  </si>
  <si>
    <t>39 0 02 78270</t>
  </si>
  <si>
    <t>Прочие межбюджетные транферты на оказание материальной помощи малоимущим гражданам на компенсацию затрат по приобретению оборудования для перехода на цифровое радиовещание</t>
  </si>
  <si>
    <t>39 0 02 70100</t>
  </si>
  <si>
    <t>Приложение №3</t>
  </si>
  <si>
    <t xml:space="preserve">"О внесении изменений в решение Совета    </t>
  </si>
  <si>
    <t>народных депутатов Петропавловского</t>
  </si>
  <si>
    <t xml:space="preserve">муниципального района " О бюджете </t>
  </si>
  <si>
    <t xml:space="preserve">Петропавловского муниципального района </t>
  </si>
  <si>
    <t>на 2019 и плановый период  2020-2021 годов"</t>
  </si>
  <si>
    <t xml:space="preserve">от 25.04.2019 №_________    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</si>
</sst>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A3E0FF"/>
        <bgColor indexed="64"/>
      </patternFill>
    </fill>
    <fill>
      <patternFill patternType="solid">
        <fgColor rgb="FFD0FECA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6">
      <alignment horizontal="left" vertical="top" wrapText="1"/>
    </xf>
  </cellStyleXfs>
  <cellXfs count="197">
    <xf numFmtId="0" fontId="0" fillId="0" borderId="0" xfId="0"/>
    <xf numFmtId="0" fontId="1" fillId="0" borderId="0" xfId="0" applyFont="1" applyAlignment="1">
      <alignment horizontal="justify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0" fillId="2" borderId="0" xfId="0" applyFill="1"/>
    <xf numFmtId="0" fontId="1" fillId="0" borderId="0" xfId="0" applyFont="1" applyBorder="1" applyAlignment="1">
      <alignment horizontal="justify"/>
    </xf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0" fillId="4" borderId="0" xfId="0" applyFill="1"/>
    <xf numFmtId="0" fontId="2" fillId="5" borderId="1" xfId="0" applyFont="1" applyFill="1" applyBorder="1" applyAlignment="1">
      <alignment horizontal="left" wrapText="1"/>
    </xf>
    <xf numFmtId="0" fontId="2" fillId="5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5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5" fillId="5" borderId="0" xfId="0" applyFont="1" applyFill="1"/>
    <xf numFmtId="0" fontId="5" fillId="5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2" fontId="1" fillId="5" borderId="1" xfId="0" applyNumberFormat="1" applyFont="1" applyFill="1" applyBorder="1" applyAlignment="1">
      <alignment horizontal="center" wrapText="1"/>
    </xf>
    <xf numFmtId="2" fontId="1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5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left" wrapText="1"/>
    </xf>
    <xf numFmtId="0" fontId="5" fillId="0" borderId="0" xfId="0" applyFont="1"/>
    <xf numFmtId="0" fontId="6" fillId="0" borderId="1" xfId="0" applyFont="1" applyBorder="1" applyAlignment="1">
      <alignment horizontal="justify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2" fontId="6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49" fontId="6" fillId="5" borderId="2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/>
    </xf>
    <xf numFmtId="0" fontId="5" fillId="5" borderId="0" xfId="0" applyFont="1" applyFill="1" applyAlignment="1">
      <alignment vertical="center"/>
    </xf>
    <xf numFmtId="2" fontId="5" fillId="5" borderId="0" xfId="0" applyNumberFormat="1" applyFont="1" applyFill="1" applyAlignment="1">
      <alignment horizontal="center"/>
    </xf>
    <xf numFmtId="0" fontId="5" fillId="5" borderId="0" xfId="0" applyFont="1" applyFill="1" applyAlignment="1">
      <alignment horizontal="center"/>
    </xf>
    <xf numFmtId="2" fontId="5" fillId="5" borderId="0" xfId="0" applyNumberFormat="1" applyFont="1" applyFill="1"/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8" fillId="0" borderId="6" xfId="1" applyNumberFormat="1" applyFont="1" applyFill="1" applyAlignment="1" applyProtection="1">
      <alignment horizontal="left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0" fillId="2" borderId="0" xfId="0" applyFill="1" applyBorder="1"/>
    <xf numFmtId="2" fontId="1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left" wrapText="1"/>
    </xf>
    <xf numFmtId="2" fontId="1" fillId="5" borderId="3" xfId="0" applyNumberFormat="1" applyFont="1" applyFill="1" applyBorder="1" applyAlignment="1">
      <alignment horizontal="center" vertical="center" wrapText="1"/>
    </xf>
    <xf numFmtId="2" fontId="1" fillId="5" borderId="4" xfId="0" applyNumberFormat="1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49" fontId="1" fillId="5" borderId="3" xfId="0" applyNumberFormat="1" applyFont="1" applyFill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left" vertical="center" wrapText="1"/>
    </xf>
    <xf numFmtId="49" fontId="1" fillId="5" borderId="3" xfId="0" applyNumberFormat="1" applyFont="1" applyFill="1" applyBorder="1" applyAlignment="1">
      <alignment horizontal="center" vertical="center" wrapText="1"/>
    </xf>
    <xf numFmtId="49" fontId="1" fillId="5" borderId="4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wrapText="1"/>
    </xf>
    <xf numFmtId="0" fontId="1" fillId="5" borderId="8" xfId="0" applyFont="1" applyFill="1" applyBorder="1" applyAlignment="1">
      <alignment horizontal="center" vertical="center" wrapText="1"/>
    </xf>
    <xf numFmtId="49" fontId="1" fillId="5" borderId="8" xfId="0" applyNumberFormat="1" applyFont="1" applyFill="1" applyBorder="1" applyAlignment="1">
      <alignment horizontal="center" vertical="center" wrapText="1"/>
    </xf>
    <xf numFmtId="49" fontId="1" fillId="5" borderId="8" xfId="0" applyNumberFormat="1" applyFont="1" applyFill="1" applyBorder="1" applyAlignment="1">
      <alignment horizontal="left" vertical="center" wrapText="1"/>
    </xf>
    <xf numFmtId="2" fontId="1" fillId="5" borderId="8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5" borderId="10" xfId="0" applyFont="1" applyFill="1" applyBorder="1" applyAlignment="1">
      <alignment horizontal="center" vertical="center" wrapText="1"/>
    </xf>
    <xf numFmtId="49" fontId="1" fillId="5" borderId="10" xfId="0" applyNumberFormat="1" applyFont="1" applyFill="1" applyBorder="1" applyAlignment="1">
      <alignment horizontal="center" vertical="center" wrapText="1"/>
    </xf>
    <xf numFmtId="49" fontId="1" fillId="5" borderId="10" xfId="0" applyNumberFormat="1" applyFont="1" applyFill="1" applyBorder="1" applyAlignment="1">
      <alignment horizontal="left" vertical="center" wrapText="1"/>
    </xf>
    <xf numFmtId="2" fontId="1" fillId="5" borderId="10" xfId="0" applyNumberFormat="1" applyFont="1" applyFill="1" applyBorder="1" applyAlignment="1">
      <alignment horizontal="center" vertical="center" wrapText="1"/>
    </xf>
    <xf numFmtId="2" fontId="1" fillId="5" borderId="11" xfId="0" applyNumberFormat="1" applyFont="1" applyFill="1" applyBorder="1" applyAlignment="1">
      <alignment horizontal="center" vertical="center" wrapText="1"/>
    </xf>
    <xf numFmtId="0" fontId="0" fillId="0" borderId="12" xfId="0" applyFill="1" applyBorder="1"/>
    <xf numFmtId="0" fontId="0" fillId="0" borderId="13" xfId="0" applyFill="1" applyBorder="1"/>
    <xf numFmtId="0" fontId="0" fillId="2" borderId="13" xfId="0" applyFill="1" applyBorder="1"/>
    <xf numFmtId="0" fontId="0" fillId="0" borderId="13" xfId="0" applyBorder="1"/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1" fillId="5" borderId="4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right"/>
    </xf>
    <xf numFmtId="2" fontId="1" fillId="5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8" fillId="0" borderId="14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49" fontId="8" fillId="0" borderId="16" xfId="0" applyNumberFormat="1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49" fontId="8" fillId="0" borderId="19" xfId="0" applyNumberFormat="1" applyFont="1" applyBorder="1" applyAlignment="1">
      <alignment horizontal="center" wrapText="1"/>
    </xf>
    <xf numFmtId="2" fontId="1" fillId="5" borderId="19" xfId="0" applyNumberFormat="1" applyFont="1" applyFill="1" applyBorder="1" applyAlignment="1">
      <alignment horizontal="center" vertical="center" wrapText="1"/>
    </xf>
    <xf numFmtId="2" fontId="1" fillId="5" borderId="21" xfId="0" applyNumberFormat="1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wrapText="1"/>
    </xf>
    <xf numFmtId="49" fontId="8" fillId="0" borderId="21" xfId="0" applyNumberFormat="1" applyFont="1" applyBorder="1" applyAlignment="1">
      <alignment horizontal="center" wrapText="1"/>
    </xf>
    <xf numFmtId="0" fontId="8" fillId="0" borderId="20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8" fillId="0" borderId="16" xfId="0" applyFont="1" applyBorder="1" applyAlignment="1">
      <alignment horizontal="center" wrapText="1"/>
    </xf>
    <xf numFmtId="0" fontId="8" fillId="0" borderId="15" xfId="0" applyFont="1" applyBorder="1" applyAlignment="1">
      <alignment vertical="top" wrapText="1"/>
    </xf>
    <xf numFmtId="0" fontId="9" fillId="0" borderId="4" xfId="0" applyFont="1" applyBorder="1" applyAlignment="1">
      <alignment horizontal="center" wrapText="1"/>
    </xf>
    <xf numFmtId="0" fontId="9" fillId="0" borderId="19" xfId="0" applyFont="1" applyBorder="1" applyAlignment="1">
      <alignment horizontal="center" wrapText="1"/>
    </xf>
    <xf numFmtId="49" fontId="8" fillId="0" borderId="17" xfId="0" applyNumberFormat="1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49" fontId="8" fillId="0" borderId="3" xfId="0" applyNumberFormat="1" applyFont="1" applyBorder="1" applyAlignment="1">
      <alignment horizontal="center" wrapText="1"/>
    </xf>
    <xf numFmtId="49" fontId="9" fillId="0" borderId="19" xfId="0" applyNumberFormat="1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left" wrapText="1"/>
    </xf>
    <xf numFmtId="0" fontId="8" fillId="0" borderId="22" xfId="0" applyFont="1" applyBorder="1" applyAlignment="1">
      <alignment vertical="top" wrapText="1"/>
    </xf>
    <xf numFmtId="0" fontId="8" fillId="0" borderId="23" xfId="0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2" fontId="1" fillId="5" borderId="17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wrapText="1"/>
    </xf>
    <xf numFmtId="0" fontId="8" fillId="0" borderId="3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right"/>
    </xf>
    <xf numFmtId="2" fontId="1" fillId="5" borderId="4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3" xfId="0" applyNumberFormat="1" applyFont="1" applyFill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2" fontId="1" fillId="5" borderId="3" xfId="0" applyNumberFormat="1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2" fontId="1" fillId="5" borderId="5" xfId="0" applyNumberFormat="1" applyFont="1" applyFill="1" applyBorder="1" applyAlignment="1">
      <alignment horizontal="center" vertical="center" wrapText="1"/>
    </xf>
    <xf numFmtId="49" fontId="1" fillId="5" borderId="3" xfId="0" applyNumberFormat="1" applyFont="1" applyFill="1" applyBorder="1" applyAlignment="1">
      <alignment horizontal="center" vertical="center" wrapText="1"/>
    </xf>
    <xf numFmtId="49" fontId="1" fillId="5" borderId="4" xfId="0" applyNumberFormat="1" applyFont="1" applyFill="1" applyBorder="1" applyAlignment="1">
      <alignment horizontal="center" vertical="center" wrapText="1"/>
    </xf>
    <xf numFmtId="0" fontId="8" fillId="0" borderId="15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49" fontId="9" fillId="0" borderId="17" xfId="0" applyNumberFormat="1" applyFont="1" applyBorder="1" applyAlignment="1">
      <alignment horizontal="center" wrapText="1"/>
    </xf>
    <xf numFmtId="49" fontId="9" fillId="0" borderId="19" xfId="0" applyNumberFormat="1" applyFont="1" applyBorder="1" applyAlignment="1">
      <alignment horizontal="center" wrapText="1"/>
    </xf>
    <xf numFmtId="49" fontId="8" fillId="0" borderId="3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  <xf numFmtId="0" fontId="9" fillId="0" borderId="19" xfId="0" applyFont="1" applyBorder="1" applyAlignment="1">
      <alignment horizontal="center" wrapText="1"/>
    </xf>
    <xf numFmtId="0" fontId="9" fillId="0" borderId="0" xfId="0" applyFont="1" applyAlignment="1">
      <alignment horizontal="right"/>
    </xf>
    <xf numFmtId="0" fontId="1" fillId="5" borderId="3" xfId="0" applyFont="1" applyFill="1" applyBorder="1" applyAlignment="1">
      <alignment horizontal="left" wrapText="1"/>
    </xf>
    <xf numFmtId="0" fontId="1" fillId="5" borderId="4" xfId="0" applyFont="1" applyFill="1" applyBorder="1" applyAlignment="1">
      <alignment horizontal="left" wrapText="1"/>
    </xf>
  </cellXfs>
  <cellStyles count="2">
    <cellStyle name="xl26" xfId="1"/>
    <cellStyle name="Обычный" xfId="0" builtinId="0"/>
  </cellStyles>
  <dxfs count="0"/>
  <tableStyles count="0" defaultTableStyle="TableStyleMedium9" defaultPivotStyle="PivotStyleLight16"/>
  <colors>
    <mruColors>
      <color rgb="FFD0FECA"/>
      <color rgb="FFFFFF99"/>
      <color rgb="FFFFFFCC"/>
      <color rgb="FFB4F8FA"/>
      <color rgb="FFA3E0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P458"/>
  <sheetViews>
    <sheetView tabSelected="1" topLeftCell="A126" zoomScaleNormal="100" workbookViewId="0">
      <selection activeCell="E384" sqref="E384"/>
    </sheetView>
  </sheetViews>
  <sheetFormatPr defaultRowHeight="15.75"/>
  <cols>
    <col min="1" max="1" width="36.28515625" style="33" customWidth="1"/>
    <col min="2" max="2" width="5.28515625" style="19" customWidth="1"/>
    <col min="3" max="3" width="4.5703125" style="19" customWidth="1"/>
    <col min="4" max="4" width="4.28515625" style="19" customWidth="1"/>
    <col min="5" max="5" width="16.7109375" style="19" customWidth="1"/>
    <col min="6" max="6" width="5.28515625" style="20" customWidth="1"/>
    <col min="7" max="7" width="11.7109375" style="19" customWidth="1"/>
    <col min="8" max="8" width="13.5703125" style="19" customWidth="1"/>
    <col min="9" max="9" width="14" style="19" customWidth="1"/>
    <col min="10" max="10" width="8.85546875" style="6" customWidth="1"/>
    <col min="11" max="11" width="8.85546875" style="6"/>
  </cols>
  <sheetData>
    <row r="4" spans="1:16" ht="18.75" customHeight="1"/>
    <row r="5" spans="1:16" ht="18.75" customHeight="1"/>
    <row r="7" spans="1:16" ht="15.6" customHeight="1">
      <c r="A7" s="165"/>
      <c r="B7" s="165"/>
      <c r="C7" s="165"/>
      <c r="D7" s="165"/>
      <c r="E7" s="165"/>
      <c r="F7" s="165"/>
      <c r="G7" s="165"/>
      <c r="H7" s="165"/>
      <c r="I7" s="165"/>
      <c r="L7" s="4"/>
      <c r="M7" s="4"/>
      <c r="N7" s="4"/>
      <c r="O7" s="4"/>
    </row>
    <row r="8" spans="1:16" ht="15.6" customHeight="1">
      <c r="A8" s="125"/>
      <c r="B8" s="125"/>
      <c r="C8" s="125"/>
      <c r="D8" s="125"/>
      <c r="E8" s="125"/>
      <c r="F8" s="125"/>
      <c r="G8" s="125"/>
      <c r="H8" s="165" t="s">
        <v>464</v>
      </c>
      <c r="I8" s="165"/>
      <c r="L8" s="4"/>
      <c r="M8" s="4"/>
      <c r="N8" s="4"/>
      <c r="O8" s="4"/>
    </row>
    <row r="9" spans="1:16" ht="15.6" customHeight="1">
      <c r="A9" s="125"/>
      <c r="B9" s="125"/>
      <c r="C9" s="125"/>
      <c r="D9" s="125"/>
      <c r="E9" s="125"/>
      <c r="F9" s="125"/>
      <c r="G9" s="133"/>
      <c r="H9" s="133"/>
      <c r="I9" s="133"/>
      <c r="L9" s="4"/>
      <c r="M9" s="4"/>
      <c r="N9" s="4"/>
      <c r="O9" s="4"/>
    </row>
    <row r="10" spans="1:16" ht="15.6" customHeight="1">
      <c r="A10" s="125"/>
      <c r="B10" s="125"/>
      <c r="C10" s="125"/>
      <c r="D10" s="125"/>
      <c r="E10" s="125"/>
      <c r="F10" s="134"/>
      <c r="G10" s="194" t="s">
        <v>181</v>
      </c>
      <c r="H10" s="194"/>
      <c r="I10" s="194"/>
      <c r="J10" s="125"/>
      <c r="L10" s="6"/>
      <c r="M10" s="4"/>
      <c r="N10" s="4"/>
      <c r="O10" s="4"/>
      <c r="P10" s="4"/>
    </row>
    <row r="11" spans="1:16" ht="15.6" customHeight="1">
      <c r="A11" s="125"/>
      <c r="B11" s="125"/>
      <c r="C11" s="125"/>
      <c r="D11" s="125"/>
      <c r="E11" s="125"/>
      <c r="F11" s="194" t="s">
        <v>182</v>
      </c>
      <c r="G11" s="194"/>
      <c r="H11" s="194"/>
      <c r="I11" s="194"/>
      <c r="J11" s="125"/>
      <c r="L11" s="6"/>
      <c r="M11" s="4"/>
      <c r="N11" s="4"/>
      <c r="O11" s="4"/>
      <c r="P11" s="4"/>
    </row>
    <row r="12" spans="1:16" ht="15.6" customHeight="1">
      <c r="A12" s="125"/>
      <c r="B12" s="125"/>
      <c r="C12" s="125"/>
      <c r="D12" s="125"/>
      <c r="E12" s="125"/>
      <c r="F12" s="194" t="s">
        <v>465</v>
      </c>
      <c r="G12" s="194"/>
      <c r="H12" s="194"/>
      <c r="I12" s="194"/>
      <c r="J12" s="125"/>
      <c r="L12" s="6"/>
      <c r="M12" s="4"/>
      <c r="N12" s="4"/>
      <c r="O12" s="4"/>
      <c r="P12" s="4"/>
    </row>
    <row r="13" spans="1:16" ht="15.6" customHeight="1">
      <c r="A13" s="125"/>
      <c r="B13" s="125"/>
      <c r="C13" s="125"/>
      <c r="D13" s="125"/>
      <c r="E13" s="125"/>
      <c r="F13" s="194" t="s">
        <v>466</v>
      </c>
      <c r="G13" s="194"/>
      <c r="H13" s="194"/>
      <c r="I13" s="194"/>
      <c r="J13" s="125"/>
      <c r="L13" s="6"/>
      <c r="M13" s="4"/>
      <c r="N13" s="4"/>
      <c r="O13" s="4"/>
      <c r="P13" s="4"/>
    </row>
    <row r="14" spans="1:16" ht="15.6" customHeight="1">
      <c r="A14" s="125"/>
      <c r="B14" s="125"/>
      <c r="C14" s="125"/>
      <c r="D14" s="125"/>
      <c r="E14" s="125"/>
      <c r="F14" s="194" t="s">
        <v>467</v>
      </c>
      <c r="G14" s="194"/>
      <c r="H14" s="194"/>
      <c r="I14" s="194"/>
      <c r="J14" s="125"/>
      <c r="L14" s="6"/>
      <c r="M14" s="4"/>
      <c r="N14" s="4"/>
      <c r="O14" s="4"/>
      <c r="P14" s="4"/>
    </row>
    <row r="15" spans="1:16" ht="15.6" customHeight="1">
      <c r="A15" s="125"/>
      <c r="B15" s="125"/>
      <c r="C15" s="125"/>
      <c r="D15" s="125"/>
      <c r="E15" s="125"/>
      <c r="F15" s="194" t="s">
        <v>468</v>
      </c>
      <c r="G15" s="194"/>
      <c r="H15" s="194"/>
      <c r="I15" s="194"/>
      <c r="J15" s="125"/>
      <c r="L15" s="6"/>
      <c r="M15" s="4"/>
      <c r="N15" s="4"/>
      <c r="O15" s="4"/>
      <c r="P15" s="4"/>
    </row>
    <row r="16" spans="1:16" ht="15.6" customHeight="1">
      <c r="A16" s="125"/>
      <c r="B16" s="125"/>
      <c r="C16" s="125"/>
      <c r="D16" s="125"/>
      <c r="E16" s="125"/>
      <c r="F16" s="194" t="s">
        <v>469</v>
      </c>
      <c r="G16" s="194"/>
      <c r="H16" s="194"/>
      <c r="I16" s="194"/>
      <c r="J16" s="125"/>
      <c r="L16" s="6"/>
      <c r="M16" s="4"/>
      <c r="N16" s="4"/>
      <c r="O16" s="4"/>
      <c r="P16" s="4"/>
    </row>
    <row r="17" spans="1:16" ht="15.6" customHeight="1">
      <c r="A17" s="125"/>
      <c r="B17" s="125"/>
      <c r="C17" s="125"/>
      <c r="D17" s="125"/>
      <c r="E17" s="125"/>
      <c r="F17" s="194" t="s">
        <v>470</v>
      </c>
      <c r="G17" s="194"/>
      <c r="H17" s="194"/>
      <c r="I17" s="194"/>
      <c r="J17" s="125"/>
      <c r="L17" s="6"/>
      <c r="M17" s="4"/>
      <c r="N17" s="4"/>
      <c r="O17" s="4"/>
      <c r="P17" s="4"/>
    </row>
    <row r="18" spans="1:16" ht="15.6" customHeight="1">
      <c r="A18" s="125"/>
      <c r="B18" s="125"/>
      <c r="C18" s="125"/>
      <c r="D18" s="125"/>
      <c r="E18" s="125"/>
      <c r="F18" s="132"/>
      <c r="G18" s="132"/>
      <c r="H18" s="132"/>
      <c r="I18" s="132"/>
      <c r="J18" s="125"/>
      <c r="L18" s="6"/>
      <c r="M18" s="4"/>
      <c r="N18" s="4"/>
      <c r="O18" s="4"/>
      <c r="P18" s="4"/>
    </row>
    <row r="19" spans="1:16" ht="15.6" customHeight="1">
      <c r="A19" s="125"/>
      <c r="B19" s="125"/>
      <c r="C19" s="125"/>
      <c r="D19" s="125"/>
      <c r="E19" s="125"/>
      <c r="F19" s="125"/>
      <c r="G19" s="125"/>
      <c r="H19" s="165" t="s">
        <v>390</v>
      </c>
      <c r="I19" s="165"/>
      <c r="L19" s="4"/>
      <c r="M19" s="4"/>
      <c r="N19" s="4"/>
      <c r="O19" s="4"/>
    </row>
    <row r="20" spans="1:16" ht="15.6" customHeight="1">
      <c r="A20" s="125"/>
      <c r="B20" s="125"/>
      <c r="C20" s="125"/>
      <c r="D20" s="125"/>
      <c r="E20" s="125"/>
      <c r="F20" s="125"/>
      <c r="G20" s="125"/>
      <c r="H20" s="165"/>
      <c r="I20" s="165"/>
      <c r="J20" s="165"/>
      <c r="K20" s="165"/>
      <c r="L20" s="165"/>
      <c r="M20" s="165"/>
      <c r="N20" s="165"/>
      <c r="O20" s="165"/>
      <c r="P20" s="165"/>
    </row>
    <row r="21" spans="1:16" ht="16.899999999999999" customHeight="1">
      <c r="A21" s="16"/>
      <c r="B21" s="17"/>
      <c r="C21" s="17"/>
      <c r="D21" s="17"/>
      <c r="E21" s="17"/>
      <c r="F21" s="18"/>
      <c r="G21" s="17"/>
      <c r="H21" s="17"/>
      <c r="I21" s="17"/>
      <c r="L21" s="4"/>
      <c r="M21" s="4"/>
      <c r="N21" s="4"/>
      <c r="O21" s="4"/>
    </row>
    <row r="22" spans="1:16" ht="15.6" customHeight="1">
      <c r="A22" s="165" t="s">
        <v>181</v>
      </c>
      <c r="B22" s="165"/>
      <c r="C22" s="165"/>
      <c r="D22" s="165"/>
      <c r="E22" s="165"/>
      <c r="F22" s="165"/>
      <c r="G22" s="165"/>
      <c r="H22" s="165"/>
      <c r="I22" s="165"/>
      <c r="L22" s="4"/>
      <c r="M22" s="4"/>
      <c r="N22" s="4"/>
      <c r="O22" s="4"/>
    </row>
    <row r="23" spans="1:16" ht="15.6" customHeight="1">
      <c r="A23" s="165" t="s">
        <v>182</v>
      </c>
      <c r="B23" s="165"/>
      <c r="C23" s="165"/>
      <c r="D23" s="165"/>
      <c r="E23" s="165"/>
      <c r="F23" s="165"/>
      <c r="G23" s="165"/>
      <c r="H23" s="165"/>
      <c r="I23" s="165"/>
      <c r="L23" s="4"/>
      <c r="M23" s="4"/>
      <c r="N23" s="4"/>
      <c r="O23" s="4"/>
    </row>
    <row r="24" spans="1:16" ht="15.6" customHeight="1">
      <c r="A24" s="165" t="s">
        <v>388</v>
      </c>
      <c r="B24" s="165"/>
      <c r="C24" s="165"/>
      <c r="D24" s="165"/>
      <c r="E24" s="165"/>
      <c r="F24" s="165"/>
      <c r="G24" s="165"/>
      <c r="H24" s="165"/>
      <c r="I24" s="165"/>
      <c r="L24" s="4"/>
      <c r="M24" s="4"/>
      <c r="N24" s="4"/>
      <c r="O24" s="4"/>
    </row>
    <row r="25" spans="1:16" ht="15.6" customHeight="1">
      <c r="A25" s="165" t="s">
        <v>387</v>
      </c>
      <c r="B25" s="165"/>
      <c r="C25" s="165"/>
      <c r="D25" s="165"/>
      <c r="E25" s="165"/>
      <c r="F25" s="165"/>
      <c r="G25" s="165"/>
      <c r="H25" s="165"/>
      <c r="I25" s="165"/>
      <c r="L25" s="4"/>
      <c r="M25" s="4"/>
      <c r="N25" s="4"/>
      <c r="O25" s="4"/>
    </row>
    <row r="26" spans="1:16" ht="15.6" customHeight="1">
      <c r="A26" s="165" t="s">
        <v>391</v>
      </c>
      <c r="B26" s="165"/>
      <c r="C26" s="165"/>
      <c r="D26" s="165"/>
      <c r="E26" s="165"/>
      <c r="F26" s="165"/>
      <c r="G26" s="165"/>
      <c r="H26" s="165"/>
      <c r="I26" s="165"/>
      <c r="L26" s="4"/>
      <c r="M26" s="4"/>
      <c r="N26" s="4"/>
      <c r="O26" s="4"/>
    </row>
    <row r="27" spans="1:16" ht="15.6" customHeight="1">
      <c r="A27" s="5"/>
      <c r="B27" s="17"/>
      <c r="C27" s="17"/>
      <c r="D27" s="17"/>
      <c r="E27" s="17"/>
      <c r="F27" s="18"/>
      <c r="G27" s="17"/>
      <c r="H27" s="17"/>
      <c r="I27" s="17"/>
      <c r="L27" s="4"/>
      <c r="M27" s="4"/>
      <c r="N27" s="4"/>
      <c r="O27" s="4"/>
    </row>
    <row r="28" spans="1:16">
      <c r="A28" s="1" t="s">
        <v>183</v>
      </c>
      <c r="L28" s="4"/>
      <c r="M28" s="4"/>
      <c r="N28" s="4"/>
      <c r="O28" s="4"/>
    </row>
    <row r="29" spans="1:16">
      <c r="A29" s="164" t="s">
        <v>184</v>
      </c>
      <c r="B29" s="164"/>
      <c r="C29" s="164"/>
      <c r="D29" s="164"/>
      <c r="E29" s="164"/>
      <c r="F29" s="164"/>
      <c r="G29" s="164"/>
      <c r="H29" s="164"/>
      <c r="I29" s="164"/>
      <c r="L29" s="4"/>
      <c r="M29" s="4"/>
      <c r="N29" s="4"/>
      <c r="O29" s="4"/>
    </row>
    <row r="30" spans="1:16">
      <c r="A30" s="164" t="s">
        <v>392</v>
      </c>
      <c r="B30" s="164"/>
      <c r="C30" s="164"/>
      <c r="D30" s="164"/>
      <c r="E30" s="164"/>
      <c r="F30" s="164"/>
      <c r="G30" s="164"/>
      <c r="H30" s="164"/>
      <c r="I30" s="164"/>
      <c r="L30" s="4"/>
      <c r="M30" s="4"/>
      <c r="N30" s="4"/>
      <c r="O30" s="4"/>
    </row>
    <row r="31" spans="1:16">
      <c r="A31" s="1"/>
      <c r="L31" s="4"/>
      <c r="M31" s="4"/>
      <c r="N31" s="4"/>
      <c r="O31" s="4"/>
    </row>
    <row r="32" spans="1:16" ht="31.5" customHeight="1">
      <c r="A32" s="7" t="s">
        <v>185</v>
      </c>
      <c r="B32" s="9" t="s">
        <v>186</v>
      </c>
      <c r="C32" s="9" t="s">
        <v>187</v>
      </c>
      <c r="D32" s="9" t="s">
        <v>188</v>
      </c>
      <c r="E32" s="9" t="s">
        <v>189</v>
      </c>
      <c r="F32" s="10" t="s">
        <v>190</v>
      </c>
      <c r="G32" s="10" t="s">
        <v>304</v>
      </c>
      <c r="H32" s="10" t="s">
        <v>305</v>
      </c>
      <c r="I32" s="10" t="s">
        <v>306</v>
      </c>
      <c r="L32" s="4"/>
      <c r="M32" s="4"/>
      <c r="N32" s="4"/>
      <c r="O32" s="4"/>
    </row>
    <row r="33" spans="1:15" ht="57.75" customHeight="1">
      <c r="A33" s="66" t="s">
        <v>406</v>
      </c>
      <c r="B33" s="11">
        <v>910</v>
      </c>
      <c r="C33" s="11"/>
      <c r="D33" s="11"/>
      <c r="E33" s="21"/>
      <c r="F33" s="11"/>
      <c r="G33" s="22">
        <f>G34</f>
        <v>810.9</v>
      </c>
      <c r="H33" s="22">
        <f t="shared" ref="H33:I36" si="0">H34</f>
        <v>787.8</v>
      </c>
      <c r="I33" s="22">
        <f t="shared" si="0"/>
        <v>819.2</v>
      </c>
      <c r="L33" s="4"/>
      <c r="M33" s="4"/>
      <c r="N33" s="4"/>
      <c r="O33" s="4"/>
    </row>
    <row r="34" spans="1:15">
      <c r="A34" s="2" t="s">
        <v>191</v>
      </c>
      <c r="B34" s="11">
        <v>910</v>
      </c>
      <c r="C34" s="12" t="s">
        <v>93</v>
      </c>
      <c r="D34" s="12"/>
      <c r="E34" s="13"/>
      <c r="F34" s="11"/>
      <c r="G34" s="23">
        <f>G35</f>
        <v>810.9</v>
      </c>
      <c r="H34" s="23">
        <f t="shared" si="0"/>
        <v>787.8</v>
      </c>
      <c r="I34" s="23">
        <f t="shared" si="0"/>
        <v>819.2</v>
      </c>
      <c r="L34" s="4"/>
      <c r="M34" s="4"/>
      <c r="N34" s="4"/>
      <c r="O34" s="4"/>
    </row>
    <row r="35" spans="1:15" ht="96" customHeight="1">
      <c r="A35" s="2" t="s">
        <v>192</v>
      </c>
      <c r="B35" s="11">
        <v>910</v>
      </c>
      <c r="C35" s="12" t="s">
        <v>93</v>
      </c>
      <c r="D35" s="12" t="s">
        <v>94</v>
      </c>
      <c r="E35" s="13"/>
      <c r="F35" s="11"/>
      <c r="G35" s="14">
        <f>G36</f>
        <v>810.9</v>
      </c>
      <c r="H35" s="14">
        <f t="shared" si="0"/>
        <v>787.8</v>
      </c>
      <c r="I35" s="14">
        <f t="shared" si="0"/>
        <v>819.2</v>
      </c>
      <c r="L35" s="4"/>
      <c r="M35" s="4"/>
      <c r="N35" s="4"/>
      <c r="O35" s="4"/>
    </row>
    <row r="36" spans="1:15" ht="63.75" customHeight="1">
      <c r="A36" s="2" t="s">
        <v>380</v>
      </c>
      <c r="B36" s="11">
        <v>910</v>
      </c>
      <c r="C36" s="12" t="s">
        <v>93</v>
      </c>
      <c r="D36" s="12" t="s">
        <v>94</v>
      </c>
      <c r="E36" s="13" t="s">
        <v>193</v>
      </c>
      <c r="F36" s="11"/>
      <c r="G36" s="14">
        <f>G37</f>
        <v>810.9</v>
      </c>
      <c r="H36" s="14">
        <f t="shared" si="0"/>
        <v>787.8</v>
      </c>
      <c r="I36" s="14">
        <f t="shared" si="0"/>
        <v>819.2</v>
      </c>
      <c r="L36" s="4"/>
      <c r="M36" s="4"/>
      <c r="N36" s="4"/>
      <c r="O36" s="4"/>
    </row>
    <row r="37" spans="1:15" ht="47.25">
      <c r="A37" s="2" t="s">
        <v>194</v>
      </c>
      <c r="B37" s="11">
        <v>910</v>
      </c>
      <c r="C37" s="12" t="s">
        <v>93</v>
      </c>
      <c r="D37" s="12" t="s">
        <v>94</v>
      </c>
      <c r="E37" s="13" t="s">
        <v>195</v>
      </c>
      <c r="F37" s="11"/>
      <c r="G37" s="14">
        <f>G38+G39</f>
        <v>810.9</v>
      </c>
      <c r="H37" s="14">
        <f t="shared" ref="H37:I37" si="1">H38+H39</f>
        <v>787.8</v>
      </c>
      <c r="I37" s="14">
        <f t="shared" si="1"/>
        <v>819.2</v>
      </c>
      <c r="L37" s="4"/>
      <c r="M37" s="4"/>
      <c r="N37" s="4"/>
      <c r="O37" s="4"/>
    </row>
    <row r="38" spans="1:15" ht="177.75" customHeight="1">
      <c r="A38" s="2" t="s">
        <v>196</v>
      </c>
      <c r="B38" s="11">
        <v>910</v>
      </c>
      <c r="C38" s="12" t="s">
        <v>93</v>
      </c>
      <c r="D38" s="12" t="s">
        <v>94</v>
      </c>
      <c r="E38" s="13" t="s">
        <v>197</v>
      </c>
      <c r="F38" s="11">
        <v>100</v>
      </c>
      <c r="G38" s="14">
        <v>754.1</v>
      </c>
      <c r="H38" s="14">
        <v>782.8</v>
      </c>
      <c r="I38" s="14">
        <v>814.2</v>
      </c>
      <c r="L38" s="4"/>
      <c r="M38" s="4"/>
      <c r="N38" s="4"/>
      <c r="O38" s="4"/>
    </row>
    <row r="39" spans="1:15" ht="94.5">
      <c r="A39" s="2" t="s">
        <v>198</v>
      </c>
      <c r="B39" s="11">
        <v>910</v>
      </c>
      <c r="C39" s="12" t="s">
        <v>93</v>
      </c>
      <c r="D39" s="12" t="s">
        <v>94</v>
      </c>
      <c r="E39" s="13" t="s">
        <v>197</v>
      </c>
      <c r="F39" s="11">
        <v>200</v>
      </c>
      <c r="G39" s="14">
        <v>56.8</v>
      </c>
      <c r="H39" s="14">
        <v>5</v>
      </c>
      <c r="I39" s="14">
        <v>5</v>
      </c>
      <c r="L39" s="4"/>
      <c r="M39" s="4"/>
      <c r="N39" s="4"/>
      <c r="O39" s="4"/>
    </row>
    <row r="40" spans="1:15" ht="48" customHeight="1">
      <c r="A40" s="2" t="s">
        <v>199</v>
      </c>
      <c r="B40" s="24">
        <v>914</v>
      </c>
      <c r="C40" s="25"/>
      <c r="D40" s="25"/>
      <c r="E40" s="26"/>
      <c r="F40" s="24"/>
      <c r="G40" s="15">
        <f>G41+G78+G84+G104+G127+G122+G74</f>
        <v>40858.31</v>
      </c>
      <c r="H40" s="15">
        <f>H41+H78+H84+H104+H127+H122+H74</f>
        <v>25803.9</v>
      </c>
      <c r="I40" s="15">
        <f>I41+I78+I84+I104+I127+I122+I74</f>
        <v>27420.6</v>
      </c>
      <c r="L40" s="4"/>
      <c r="M40" s="4"/>
      <c r="N40" s="4"/>
      <c r="O40" s="4"/>
    </row>
    <row r="41" spans="1:15" ht="32.25" thickBot="1">
      <c r="A41" s="87" t="s">
        <v>200</v>
      </c>
      <c r="B41" s="11">
        <v>914</v>
      </c>
      <c r="C41" s="12" t="s">
        <v>93</v>
      </c>
      <c r="D41" s="12"/>
      <c r="E41" s="13"/>
      <c r="F41" s="11"/>
      <c r="G41" s="14">
        <f>G42+G57+G70+G54</f>
        <v>22510.699999999997</v>
      </c>
      <c r="H41" s="14">
        <f t="shared" ref="H41:I41" si="2">H42+H57+H70+H54</f>
        <v>18889.100000000002</v>
      </c>
      <c r="I41" s="14">
        <f t="shared" si="2"/>
        <v>20263.499999999996</v>
      </c>
      <c r="L41" s="4"/>
      <c r="M41" s="4"/>
      <c r="N41" s="4"/>
      <c r="O41" s="4"/>
    </row>
    <row r="42" spans="1:15" ht="96" customHeight="1">
      <c r="A42" s="104" t="s">
        <v>201</v>
      </c>
      <c r="B42" s="85">
        <v>914</v>
      </c>
      <c r="C42" s="84" t="s">
        <v>93</v>
      </c>
      <c r="D42" s="84" t="s">
        <v>163</v>
      </c>
      <c r="E42" s="86"/>
      <c r="F42" s="85"/>
      <c r="G42" s="83">
        <f>G43</f>
        <v>19848.699999999997</v>
      </c>
      <c r="H42" s="83">
        <f t="shared" ref="H42:I42" si="3">H43</f>
        <v>17434.100000000002</v>
      </c>
      <c r="I42" s="83">
        <f t="shared" si="3"/>
        <v>18805.699999999997</v>
      </c>
      <c r="L42" s="4"/>
      <c r="M42" s="4"/>
      <c r="N42" s="4"/>
      <c r="O42" s="4"/>
    </row>
    <row r="43" spans="1:15" ht="4.5" hidden="1" customHeight="1">
      <c r="A43" s="175" t="s">
        <v>381</v>
      </c>
      <c r="B43" s="169">
        <v>914</v>
      </c>
      <c r="C43" s="168" t="s">
        <v>93</v>
      </c>
      <c r="D43" s="168" t="s">
        <v>163</v>
      </c>
      <c r="E43" s="174" t="s">
        <v>193</v>
      </c>
      <c r="F43" s="169"/>
      <c r="G43" s="176">
        <f>G47</f>
        <v>19848.699999999997</v>
      </c>
      <c r="H43" s="176">
        <f t="shared" ref="H43:I43" si="4">H47</f>
        <v>17434.100000000002</v>
      </c>
      <c r="I43" s="176">
        <f t="shared" si="4"/>
        <v>18805.699999999997</v>
      </c>
      <c r="L43" s="4"/>
      <c r="M43" s="4"/>
      <c r="N43" s="4"/>
      <c r="O43" s="4"/>
    </row>
    <row r="44" spans="1:15" ht="6.75" hidden="1" customHeight="1">
      <c r="A44" s="175"/>
      <c r="B44" s="169"/>
      <c r="C44" s="168"/>
      <c r="D44" s="168"/>
      <c r="E44" s="174"/>
      <c r="F44" s="169"/>
      <c r="G44" s="179"/>
      <c r="H44" s="179"/>
      <c r="I44" s="179"/>
      <c r="L44" s="4"/>
      <c r="M44" s="4"/>
      <c r="N44" s="4"/>
      <c r="O44" s="4"/>
    </row>
    <row r="45" spans="1:15" ht="0.75" hidden="1" customHeight="1">
      <c r="A45" s="175"/>
      <c r="B45" s="169"/>
      <c r="C45" s="168"/>
      <c r="D45" s="168"/>
      <c r="E45" s="174"/>
      <c r="F45" s="169"/>
      <c r="G45" s="179"/>
      <c r="H45" s="179"/>
      <c r="I45" s="179"/>
      <c r="L45" s="4"/>
      <c r="M45" s="4"/>
      <c r="N45" s="4"/>
      <c r="O45" s="4"/>
    </row>
    <row r="46" spans="1:15" ht="69" customHeight="1">
      <c r="A46" s="175"/>
      <c r="B46" s="169"/>
      <c r="C46" s="168"/>
      <c r="D46" s="168"/>
      <c r="E46" s="174"/>
      <c r="F46" s="169"/>
      <c r="G46" s="166"/>
      <c r="H46" s="166"/>
      <c r="I46" s="166"/>
      <c r="L46" s="4"/>
      <c r="M46" s="4"/>
      <c r="N46" s="4"/>
      <c r="O46" s="4"/>
    </row>
    <row r="47" spans="1:15" ht="15.75" customHeight="1">
      <c r="A47" s="175" t="s">
        <v>194</v>
      </c>
      <c r="B47" s="169">
        <v>914</v>
      </c>
      <c r="C47" s="168" t="s">
        <v>93</v>
      </c>
      <c r="D47" s="168" t="s">
        <v>163</v>
      </c>
      <c r="E47" s="174" t="s">
        <v>195</v>
      </c>
      <c r="F47" s="169"/>
      <c r="G47" s="167">
        <f>G50+G51+G52+G53</f>
        <v>19848.699999999997</v>
      </c>
      <c r="H47" s="167">
        <f t="shared" ref="H47:I47" si="5">H50+H51+H52+H53</f>
        <v>17434.100000000002</v>
      </c>
      <c r="I47" s="167">
        <f t="shared" si="5"/>
        <v>18805.699999999997</v>
      </c>
      <c r="L47" s="4"/>
      <c r="M47" s="4"/>
      <c r="N47" s="4"/>
      <c r="O47" s="4"/>
    </row>
    <row r="48" spans="1:15" ht="15.75" customHeight="1">
      <c r="A48" s="175"/>
      <c r="B48" s="169"/>
      <c r="C48" s="168"/>
      <c r="D48" s="168"/>
      <c r="E48" s="174"/>
      <c r="F48" s="169"/>
      <c r="G48" s="167"/>
      <c r="H48" s="167"/>
      <c r="I48" s="167"/>
      <c r="L48" s="4"/>
      <c r="M48" s="4"/>
      <c r="N48" s="4"/>
      <c r="O48" s="4"/>
    </row>
    <row r="49" spans="1:15" ht="18.75" customHeight="1">
      <c r="A49" s="175"/>
      <c r="B49" s="169"/>
      <c r="C49" s="168"/>
      <c r="D49" s="168"/>
      <c r="E49" s="174"/>
      <c r="F49" s="169"/>
      <c r="G49" s="167"/>
      <c r="H49" s="167"/>
      <c r="I49" s="167"/>
      <c r="L49" s="4"/>
      <c r="M49" s="4"/>
      <c r="N49" s="4"/>
      <c r="O49" s="4"/>
    </row>
    <row r="50" spans="1:15" ht="207.75" customHeight="1">
      <c r="A50" s="88" t="s">
        <v>202</v>
      </c>
      <c r="B50" s="94">
        <v>914</v>
      </c>
      <c r="C50" s="98" t="s">
        <v>93</v>
      </c>
      <c r="D50" s="98" t="s">
        <v>163</v>
      </c>
      <c r="E50" s="96" t="s">
        <v>197</v>
      </c>
      <c r="F50" s="94">
        <v>100</v>
      </c>
      <c r="G50" s="92">
        <v>13759.3</v>
      </c>
      <c r="H50" s="92">
        <v>15296.2</v>
      </c>
      <c r="I50" s="92">
        <v>16686.099999999999</v>
      </c>
      <c r="L50" s="4"/>
      <c r="M50" s="4"/>
      <c r="N50" s="4"/>
      <c r="O50" s="4"/>
    </row>
    <row r="51" spans="1:15" ht="115.5" customHeight="1">
      <c r="A51" s="2" t="s">
        <v>203</v>
      </c>
      <c r="B51" s="11">
        <v>914</v>
      </c>
      <c r="C51" s="12" t="s">
        <v>93</v>
      </c>
      <c r="D51" s="12" t="s">
        <v>163</v>
      </c>
      <c r="E51" s="13" t="s">
        <v>197</v>
      </c>
      <c r="F51" s="11">
        <v>200</v>
      </c>
      <c r="G51" s="14">
        <v>4476.3</v>
      </c>
      <c r="H51" s="14">
        <v>491.5</v>
      </c>
      <c r="I51" s="14">
        <v>407.3</v>
      </c>
      <c r="L51" s="4"/>
      <c r="M51" s="4"/>
      <c r="N51" s="4"/>
      <c r="O51" s="4"/>
    </row>
    <row r="52" spans="1:15" ht="94.5">
      <c r="A52" s="2" t="s">
        <v>204</v>
      </c>
      <c r="B52" s="11">
        <v>914</v>
      </c>
      <c r="C52" s="12" t="s">
        <v>93</v>
      </c>
      <c r="D52" s="12" t="s">
        <v>163</v>
      </c>
      <c r="E52" s="13" t="s">
        <v>197</v>
      </c>
      <c r="F52" s="11">
        <v>800</v>
      </c>
      <c r="G52" s="14">
        <v>27</v>
      </c>
      <c r="H52" s="14">
        <v>0</v>
      </c>
      <c r="I52" s="14">
        <v>0</v>
      </c>
      <c r="L52" s="4"/>
      <c r="M52" s="4"/>
      <c r="N52" s="4"/>
      <c r="O52" s="4"/>
    </row>
    <row r="53" spans="1:15" ht="177.75" customHeight="1">
      <c r="A53" s="2" t="s">
        <v>205</v>
      </c>
      <c r="B53" s="11">
        <v>914</v>
      </c>
      <c r="C53" s="12" t="s">
        <v>93</v>
      </c>
      <c r="D53" s="12" t="s">
        <v>163</v>
      </c>
      <c r="E53" s="13" t="s">
        <v>206</v>
      </c>
      <c r="F53" s="11">
        <v>100</v>
      </c>
      <c r="G53" s="14">
        <v>1586.1</v>
      </c>
      <c r="H53" s="14">
        <v>1646.4</v>
      </c>
      <c r="I53" s="14">
        <v>1712.3</v>
      </c>
      <c r="L53" s="4"/>
      <c r="M53" s="4"/>
      <c r="N53" s="4"/>
      <c r="O53" s="4"/>
    </row>
    <row r="54" spans="1:15" ht="126" hidden="1">
      <c r="A54" s="2" t="s">
        <v>365</v>
      </c>
      <c r="B54" s="11">
        <v>914</v>
      </c>
      <c r="C54" s="12" t="s">
        <v>93</v>
      </c>
      <c r="D54" s="12" t="s">
        <v>165</v>
      </c>
      <c r="E54" s="13" t="s">
        <v>366</v>
      </c>
      <c r="F54" s="11"/>
      <c r="G54" s="14">
        <f>G56</f>
        <v>0</v>
      </c>
      <c r="H54" s="14">
        <f t="shared" ref="H54:I54" si="6">H56</f>
        <v>38</v>
      </c>
      <c r="I54" s="14">
        <f t="shared" si="6"/>
        <v>39.799999999999997</v>
      </c>
      <c r="L54" s="4"/>
      <c r="M54" s="4"/>
      <c r="N54" s="4"/>
      <c r="O54" s="4"/>
    </row>
    <row r="55" spans="1:15">
      <c r="A55" s="73" t="s">
        <v>407</v>
      </c>
      <c r="B55" s="71">
        <v>914</v>
      </c>
      <c r="C55" s="70" t="s">
        <v>93</v>
      </c>
      <c r="D55" s="70" t="s">
        <v>165</v>
      </c>
      <c r="E55" s="72"/>
      <c r="F55" s="71"/>
      <c r="G55" s="69">
        <v>0</v>
      </c>
      <c r="H55" s="69">
        <v>38</v>
      </c>
      <c r="I55" s="69">
        <v>39.799999999999997</v>
      </c>
      <c r="L55" s="4"/>
      <c r="M55" s="4"/>
      <c r="N55" s="4"/>
      <c r="O55" s="4"/>
    </row>
    <row r="56" spans="1:15" ht="129" customHeight="1">
      <c r="A56" s="2" t="s">
        <v>365</v>
      </c>
      <c r="B56" s="11">
        <v>914</v>
      </c>
      <c r="C56" s="12" t="s">
        <v>93</v>
      </c>
      <c r="D56" s="12" t="s">
        <v>165</v>
      </c>
      <c r="E56" s="13" t="s">
        <v>366</v>
      </c>
      <c r="F56" s="11">
        <v>200</v>
      </c>
      <c r="G56" s="14">
        <v>0</v>
      </c>
      <c r="H56" s="14">
        <v>38</v>
      </c>
      <c r="I56" s="14">
        <v>39.799999999999997</v>
      </c>
      <c r="L56" s="4"/>
      <c r="M56" s="4"/>
      <c r="N56" s="4"/>
      <c r="O56" s="4"/>
    </row>
    <row r="57" spans="1:15" ht="37.5" customHeight="1">
      <c r="A57" s="2" t="s">
        <v>207</v>
      </c>
      <c r="B57" s="11">
        <v>914</v>
      </c>
      <c r="C57" s="12" t="s">
        <v>93</v>
      </c>
      <c r="D57" s="12">
        <v>13</v>
      </c>
      <c r="E57" s="13"/>
      <c r="F57" s="11"/>
      <c r="G57" s="14">
        <f>G58</f>
        <v>2662</v>
      </c>
      <c r="H57" s="14">
        <f t="shared" ref="H57:I57" si="7">H58</f>
        <v>1417</v>
      </c>
      <c r="I57" s="14">
        <f t="shared" si="7"/>
        <v>1418</v>
      </c>
      <c r="L57" s="4"/>
      <c r="M57" s="4"/>
      <c r="N57" s="4"/>
      <c r="O57" s="4"/>
    </row>
    <row r="58" spans="1:15" ht="63.75" customHeight="1">
      <c r="A58" s="89" t="s">
        <v>381</v>
      </c>
      <c r="B58" s="85">
        <v>914</v>
      </c>
      <c r="C58" s="84" t="s">
        <v>93</v>
      </c>
      <c r="D58" s="84">
        <v>13</v>
      </c>
      <c r="E58" s="86" t="s">
        <v>193</v>
      </c>
      <c r="F58" s="85"/>
      <c r="G58" s="83">
        <f>G59+G68</f>
        <v>2662</v>
      </c>
      <c r="H58" s="83">
        <f t="shared" ref="H58:I58" si="8">H59+H68</f>
        <v>1417</v>
      </c>
      <c r="I58" s="83">
        <f t="shared" si="8"/>
        <v>1418</v>
      </c>
      <c r="L58" s="4"/>
      <c r="M58" s="4"/>
      <c r="N58" s="4"/>
      <c r="O58" s="4"/>
    </row>
    <row r="59" spans="1:15" ht="47.25">
      <c r="A59" s="27" t="s">
        <v>194</v>
      </c>
      <c r="B59" s="11">
        <v>914</v>
      </c>
      <c r="C59" s="12" t="s">
        <v>93</v>
      </c>
      <c r="D59" s="12">
        <v>13</v>
      </c>
      <c r="E59" s="13" t="s">
        <v>195</v>
      </c>
      <c r="F59" s="11"/>
      <c r="G59" s="14">
        <f>G60+G61+G62+G63+G64+G65+G66+G67</f>
        <v>2547</v>
      </c>
      <c r="H59" s="14">
        <f>H60+H61+H62+H63+H64+H65+H66+H67</f>
        <v>1417</v>
      </c>
      <c r="I59" s="14">
        <f t="shared" ref="I59" si="9">I60+I61+I62+I63+I64+I65+I66+I67</f>
        <v>1418</v>
      </c>
      <c r="L59" s="4"/>
      <c r="M59" s="4"/>
      <c r="N59" s="4"/>
      <c r="O59" s="4"/>
    </row>
    <row r="60" spans="1:15" ht="210" customHeight="1">
      <c r="A60" s="2" t="s">
        <v>208</v>
      </c>
      <c r="B60" s="11">
        <v>914</v>
      </c>
      <c r="C60" s="12" t="s">
        <v>93</v>
      </c>
      <c r="D60" s="12">
        <v>13</v>
      </c>
      <c r="E60" s="13" t="s">
        <v>370</v>
      </c>
      <c r="F60" s="11">
        <v>100</v>
      </c>
      <c r="G60" s="14">
        <v>398</v>
      </c>
      <c r="H60" s="14">
        <v>398</v>
      </c>
      <c r="I60" s="14">
        <v>398</v>
      </c>
      <c r="L60" s="4"/>
      <c r="M60" s="4"/>
      <c r="N60" s="4"/>
      <c r="O60" s="4"/>
    </row>
    <row r="61" spans="1:15" ht="110.25" hidden="1">
      <c r="A61" s="2" t="s">
        <v>209</v>
      </c>
      <c r="B61" s="11">
        <v>914</v>
      </c>
      <c r="C61" s="12" t="s">
        <v>93</v>
      </c>
      <c r="D61" s="12">
        <v>13</v>
      </c>
      <c r="E61" s="13" t="s">
        <v>370</v>
      </c>
      <c r="F61" s="11">
        <v>200</v>
      </c>
      <c r="G61" s="14">
        <v>0</v>
      </c>
      <c r="H61" s="14">
        <v>0</v>
      </c>
      <c r="I61" s="14">
        <v>0</v>
      </c>
      <c r="L61" s="4"/>
      <c r="M61" s="4"/>
      <c r="N61" s="4"/>
      <c r="O61" s="4"/>
    </row>
    <row r="62" spans="1:15" ht="245.25" customHeight="1">
      <c r="A62" s="2" t="s">
        <v>210</v>
      </c>
      <c r="B62" s="11">
        <v>914</v>
      </c>
      <c r="C62" s="12" t="s">
        <v>93</v>
      </c>
      <c r="D62" s="12">
        <v>13</v>
      </c>
      <c r="E62" s="13" t="s">
        <v>211</v>
      </c>
      <c r="F62" s="11">
        <v>100</v>
      </c>
      <c r="G62" s="14">
        <v>379.8</v>
      </c>
      <c r="H62" s="14">
        <v>394.2</v>
      </c>
      <c r="I62" s="14">
        <v>406</v>
      </c>
      <c r="L62" s="4"/>
      <c r="M62" s="4"/>
      <c r="N62" s="4"/>
      <c r="O62" s="4"/>
    </row>
    <row r="63" spans="1:15" ht="152.25" customHeight="1">
      <c r="A63" s="2" t="s">
        <v>212</v>
      </c>
      <c r="B63" s="11">
        <v>914</v>
      </c>
      <c r="C63" s="12" t="s">
        <v>93</v>
      </c>
      <c r="D63" s="12">
        <v>13</v>
      </c>
      <c r="E63" s="13" t="s">
        <v>211</v>
      </c>
      <c r="F63" s="11">
        <v>200</v>
      </c>
      <c r="G63" s="14">
        <v>13.2</v>
      </c>
      <c r="H63" s="14">
        <v>10.8</v>
      </c>
      <c r="I63" s="14">
        <v>0</v>
      </c>
      <c r="L63" s="4"/>
      <c r="M63" s="4"/>
      <c r="N63" s="4"/>
      <c r="O63" s="4"/>
    </row>
    <row r="64" spans="1:15" ht="193.5" customHeight="1">
      <c r="A64" s="2" t="s">
        <v>213</v>
      </c>
      <c r="B64" s="11">
        <v>914</v>
      </c>
      <c r="C64" s="12" t="s">
        <v>93</v>
      </c>
      <c r="D64" s="12">
        <v>13</v>
      </c>
      <c r="E64" s="13" t="s">
        <v>214</v>
      </c>
      <c r="F64" s="11">
        <v>100</v>
      </c>
      <c r="G64" s="14">
        <v>352</v>
      </c>
      <c r="H64" s="14">
        <v>364</v>
      </c>
      <c r="I64" s="14">
        <v>364</v>
      </c>
      <c r="L64" s="4"/>
      <c r="M64" s="4"/>
      <c r="N64" s="4"/>
      <c r="O64" s="4"/>
    </row>
    <row r="65" spans="1:15" ht="94.5" hidden="1">
      <c r="A65" s="2" t="s">
        <v>215</v>
      </c>
      <c r="B65" s="11">
        <v>914</v>
      </c>
      <c r="C65" s="12" t="s">
        <v>93</v>
      </c>
      <c r="D65" s="12">
        <v>13</v>
      </c>
      <c r="E65" s="13" t="s">
        <v>214</v>
      </c>
      <c r="F65" s="11">
        <v>200</v>
      </c>
      <c r="G65" s="14">
        <v>0</v>
      </c>
      <c r="H65" s="14">
        <v>0</v>
      </c>
      <c r="I65" s="14">
        <v>0</v>
      </c>
      <c r="L65" s="4"/>
      <c r="M65" s="4"/>
      <c r="N65" s="4"/>
      <c r="O65" s="4"/>
    </row>
    <row r="66" spans="1:15" ht="47.25" customHeight="1">
      <c r="A66" s="2" t="s">
        <v>95</v>
      </c>
      <c r="B66" s="11">
        <v>914</v>
      </c>
      <c r="C66" s="12" t="s">
        <v>93</v>
      </c>
      <c r="D66" s="12">
        <v>13</v>
      </c>
      <c r="E66" s="13" t="s">
        <v>216</v>
      </c>
      <c r="F66" s="11">
        <v>800</v>
      </c>
      <c r="G66" s="14">
        <v>1200</v>
      </c>
      <c r="H66" s="14">
        <v>200</v>
      </c>
      <c r="I66" s="14">
        <v>200</v>
      </c>
      <c r="L66" s="4"/>
      <c r="M66" s="4"/>
      <c r="N66" s="4"/>
      <c r="O66" s="4"/>
    </row>
    <row r="67" spans="1:15" ht="78.75">
      <c r="A67" s="89" t="s">
        <v>96</v>
      </c>
      <c r="B67" s="85">
        <v>914</v>
      </c>
      <c r="C67" s="84" t="s">
        <v>93</v>
      </c>
      <c r="D67" s="84">
        <v>13</v>
      </c>
      <c r="E67" s="86" t="s">
        <v>216</v>
      </c>
      <c r="F67" s="85">
        <v>200</v>
      </c>
      <c r="G67" s="83">
        <v>204</v>
      </c>
      <c r="H67" s="83">
        <v>50</v>
      </c>
      <c r="I67" s="83">
        <v>50</v>
      </c>
      <c r="L67" s="4"/>
      <c r="M67" s="4"/>
      <c r="N67" s="4"/>
      <c r="O67" s="4"/>
    </row>
    <row r="68" spans="1:15" ht="47.25">
      <c r="A68" s="89" t="s">
        <v>218</v>
      </c>
      <c r="B68" s="85">
        <v>914</v>
      </c>
      <c r="C68" s="84" t="s">
        <v>93</v>
      </c>
      <c r="D68" s="84">
        <v>13</v>
      </c>
      <c r="E68" s="86" t="s">
        <v>219</v>
      </c>
      <c r="F68" s="85"/>
      <c r="G68" s="83">
        <f>G69</f>
        <v>115</v>
      </c>
      <c r="H68" s="83">
        <f t="shared" ref="H68:I68" si="10">H69</f>
        <v>0</v>
      </c>
      <c r="I68" s="83">
        <f t="shared" si="10"/>
        <v>0</v>
      </c>
      <c r="L68" s="4"/>
      <c r="M68" s="4"/>
      <c r="N68" s="4"/>
      <c r="O68" s="4"/>
    </row>
    <row r="69" spans="1:15" ht="194.25" customHeight="1">
      <c r="A69" s="2" t="s">
        <v>220</v>
      </c>
      <c r="B69" s="11">
        <v>914</v>
      </c>
      <c r="C69" s="12" t="s">
        <v>93</v>
      </c>
      <c r="D69" s="12">
        <v>13</v>
      </c>
      <c r="E69" s="13" t="s">
        <v>221</v>
      </c>
      <c r="F69" s="11">
        <v>500</v>
      </c>
      <c r="G69" s="14">
        <v>115</v>
      </c>
      <c r="H69" s="14">
        <v>0</v>
      </c>
      <c r="I69" s="14">
        <v>0</v>
      </c>
      <c r="L69" s="4"/>
      <c r="M69" s="4"/>
      <c r="N69" s="4"/>
      <c r="O69" s="4"/>
    </row>
    <row r="70" spans="1:15" ht="31.5" hidden="1">
      <c r="A70" s="2" t="s">
        <v>170</v>
      </c>
      <c r="B70" s="11">
        <v>914</v>
      </c>
      <c r="C70" s="12" t="s">
        <v>93</v>
      </c>
      <c r="D70" s="12" t="s">
        <v>168</v>
      </c>
      <c r="E70" s="13"/>
      <c r="F70" s="11"/>
      <c r="G70" s="14">
        <f>G71</f>
        <v>0</v>
      </c>
      <c r="H70" s="14">
        <f t="shared" ref="H70:I70" si="11">H71</f>
        <v>0</v>
      </c>
      <c r="I70" s="14">
        <f t="shared" si="11"/>
        <v>0</v>
      </c>
      <c r="L70" s="4"/>
      <c r="M70" s="4"/>
      <c r="N70" s="4"/>
      <c r="O70" s="4"/>
    </row>
    <row r="71" spans="1:15" ht="173.25" hidden="1">
      <c r="A71" s="2" t="s">
        <v>172</v>
      </c>
      <c r="B71" s="11">
        <v>914</v>
      </c>
      <c r="C71" s="12" t="s">
        <v>93</v>
      </c>
      <c r="D71" s="12" t="s">
        <v>168</v>
      </c>
      <c r="E71" s="13"/>
      <c r="F71" s="11"/>
      <c r="G71" s="14">
        <f>G72</f>
        <v>0</v>
      </c>
      <c r="H71" s="14">
        <f t="shared" ref="H71:I72" si="12">H72</f>
        <v>0</v>
      </c>
      <c r="I71" s="14">
        <f t="shared" si="12"/>
        <v>0</v>
      </c>
      <c r="L71" s="4"/>
      <c r="M71" s="4"/>
      <c r="N71" s="4"/>
      <c r="O71" s="4"/>
    </row>
    <row r="72" spans="1:15" ht="94.5" hidden="1">
      <c r="A72" s="2" t="s">
        <v>173</v>
      </c>
      <c r="B72" s="11">
        <v>914</v>
      </c>
      <c r="C72" s="12" t="s">
        <v>93</v>
      </c>
      <c r="D72" s="12" t="s">
        <v>168</v>
      </c>
      <c r="E72" s="13"/>
      <c r="F72" s="11"/>
      <c r="G72" s="14">
        <f>G73</f>
        <v>0</v>
      </c>
      <c r="H72" s="14">
        <f t="shared" si="12"/>
        <v>0</v>
      </c>
      <c r="I72" s="14">
        <f t="shared" si="12"/>
        <v>0</v>
      </c>
      <c r="L72" s="4"/>
      <c r="M72" s="4"/>
      <c r="N72" s="4"/>
      <c r="O72" s="4"/>
    </row>
    <row r="73" spans="1:15" ht="63" hidden="1">
      <c r="A73" s="87" t="s">
        <v>171</v>
      </c>
      <c r="B73" s="93">
        <v>914</v>
      </c>
      <c r="C73" s="97" t="s">
        <v>93</v>
      </c>
      <c r="D73" s="97" t="s">
        <v>168</v>
      </c>
      <c r="E73" s="95"/>
      <c r="F73" s="93">
        <v>200</v>
      </c>
      <c r="G73" s="91">
        <v>0</v>
      </c>
      <c r="H73" s="91">
        <v>0</v>
      </c>
      <c r="I73" s="91">
        <v>0</v>
      </c>
      <c r="L73" s="4"/>
      <c r="M73" s="4"/>
      <c r="N73" s="4"/>
      <c r="O73" s="4"/>
    </row>
    <row r="74" spans="1:15" s="114" customFormat="1">
      <c r="A74" s="89" t="s">
        <v>45</v>
      </c>
      <c r="B74" s="85">
        <v>914</v>
      </c>
      <c r="C74" s="84" t="s">
        <v>169</v>
      </c>
      <c r="D74" s="84"/>
      <c r="E74" s="86"/>
      <c r="F74" s="85"/>
      <c r="G74" s="83">
        <f>G75</f>
        <v>30</v>
      </c>
      <c r="H74" s="83">
        <f t="shared" ref="H74:I74" si="13">H75</f>
        <v>30</v>
      </c>
      <c r="I74" s="83">
        <f t="shared" si="13"/>
        <v>30</v>
      </c>
      <c r="J74" s="112"/>
      <c r="K74" s="112"/>
      <c r="L74" s="113"/>
      <c r="M74" s="113"/>
      <c r="N74" s="113"/>
      <c r="O74" s="113"/>
    </row>
    <row r="75" spans="1:15" ht="31.5">
      <c r="A75" s="88" t="s">
        <v>44</v>
      </c>
      <c r="B75" s="94">
        <v>914</v>
      </c>
      <c r="C75" s="98" t="s">
        <v>169</v>
      </c>
      <c r="D75" s="98" t="s">
        <v>163</v>
      </c>
      <c r="E75" s="96"/>
      <c r="F75" s="94"/>
      <c r="G75" s="92">
        <f>G76+G77</f>
        <v>30</v>
      </c>
      <c r="H75" s="92">
        <f t="shared" ref="H75:I75" si="14">H76+H77</f>
        <v>30</v>
      </c>
      <c r="I75" s="92">
        <f t="shared" si="14"/>
        <v>30</v>
      </c>
      <c r="L75" s="4"/>
      <c r="M75" s="4"/>
      <c r="N75" s="4"/>
      <c r="O75" s="4"/>
    </row>
    <row r="76" spans="1:15" ht="31.5">
      <c r="A76" s="2" t="s">
        <v>307</v>
      </c>
      <c r="B76" s="11">
        <v>914</v>
      </c>
      <c r="C76" s="12" t="s">
        <v>169</v>
      </c>
      <c r="D76" s="12" t="s">
        <v>163</v>
      </c>
      <c r="E76" s="13" t="s">
        <v>308</v>
      </c>
      <c r="F76" s="11">
        <v>200</v>
      </c>
      <c r="G76" s="14">
        <v>0</v>
      </c>
      <c r="H76" s="14">
        <v>0</v>
      </c>
      <c r="I76" s="14">
        <v>0</v>
      </c>
      <c r="L76" s="4"/>
      <c r="M76" s="4"/>
      <c r="N76" s="4"/>
      <c r="O76" s="4"/>
    </row>
    <row r="77" spans="1:15" ht="31.5">
      <c r="A77" s="2" t="s">
        <v>307</v>
      </c>
      <c r="B77" s="11">
        <v>914</v>
      </c>
      <c r="C77" s="12" t="s">
        <v>169</v>
      </c>
      <c r="D77" s="12" t="s">
        <v>163</v>
      </c>
      <c r="E77" s="13" t="s">
        <v>309</v>
      </c>
      <c r="F77" s="11">
        <v>200</v>
      </c>
      <c r="G77" s="14">
        <v>30</v>
      </c>
      <c r="H77" s="14">
        <v>30</v>
      </c>
      <c r="I77" s="14">
        <v>30</v>
      </c>
      <c r="L77" s="4"/>
      <c r="M77" s="4"/>
      <c r="N77" s="4"/>
      <c r="O77" s="4"/>
    </row>
    <row r="78" spans="1:15" ht="37.15" customHeight="1">
      <c r="A78" s="2" t="s">
        <v>222</v>
      </c>
      <c r="B78" s="11">
        <v>914</v>
      </c>
      <c r="C78" s="12" t="s">
        <v>94</v>
      </c>
      <c r="D78" s="12"/>
      <c r="E78" s="13"/>
      <c r="F78" s="11"/>
      <c r="G78" s="14">
        <f>G79</f>
        <v>2378.5</v>
      </c>
      <c r="H78" s="14">
        <f t="shared" ref="H78:I80" si="15">H79</f>
        <v>2239.6</v>
      </c>
      <c r="I78" s="14">
        <f t="shared" si="15"/>
        <v>2329.1999999999998</v>
      </c>
      <c r="L78" s="4"/>
      <c r="M78" s="4"/>
      <c r="N78" s="4"/>
      <c r="O78" s="4"/>
    </row>
    <row r="79" spans="1:15" ht="63">
      <c r="A79" s="2" t="s">
        <v>223</v>
      </c>
      <c r="B79" s="11">
        <v>914</v>
      </c>
      <c r="C79" s="12" t="s">
        <v>94</v>
      </c>
      <c r="D79" s="12" t="s">
        <v>164</v>
      </c>
      <c r="E79" s="13"/>
      <c r="F79" s="11"/>
      <c r="G79" s="14">
        <f>G80</f>
        <v>2378.5</v>
      </c>
      <c r="H79" s="14">
        <f t="shared" si="15"/>
        <v>2239.6</v>
      </c>
      <c r="I79" s="14">
        <f t="shared" si="15"/>
        <v>2329.1999999999998</v>
      </c>
      <c r="L79" s="4"/>
      <c r="M79" s="4"/>
      <c r="N79" s="4"/>
      <c r="O79" s="4"/>
    </row>
    <row r="80" spans="1:15" ht="69" customHeight="1">
      <c r="A80" s="2" t="s">
        <v>381</v>
      </c>
      <c r="B80" s="11">
        <v>914</v>
      </c>
      <c r="C80" s="12" t="s">
        <v>94</v>
      </c>
      <c r="D80" s="12" t="s">
        <v>164</v>
      </c>
      <c r="E80" s="13" t="s">
        <v>193</v>
      </c>
      <c r="F80" s="11"/>
      <c r="G80" s="14">
        <f>G81</f>
        <v>2378.5</v>
      </c>
      <c r="H80" s="14">
        <f t="shared" si="15"/>
        <v>2239.6</v>
      </c>
      <c r="I80" s="14">
        <f t="shared" si="15"/>
        <v>2329.1999999999998</v>
      </c>
      <c r="L80" s="4"/>
      <c r="M80" s="4"/>
      <c r="N80" s="4"/>
      <c r="O80" s="4"/>
    </row>
    <row r="81" spans="1:15" ht="47.25">
      <c r="A81" s="2" t="s">
        <v>194</v>
      </c>
      <c r="B81" s="11">
        <v>914</v>
      </c>
      <c r="C81" s="12" t="s">
        <v>94</v>
      </c>
      <c r="D81" s="12" t="s">
        <v>164</v>
      </c>
      <c r="E81" s="13" t="s">
        <v>195</v>
      </c>
      <c r="F81" s="11"/>
      <c r="G81" s="14">
        <f>G82+G83</f>
        <v>2378.5</v>
      </c>
      <c r="H81" s="14">
        <f t="shared" ref="H81:I81" si="16">H82+H83</f>
        <v>2239.6</v>
      </c>
      <c r="I81" s="14">
        <f t="shared" si="16"/>
        <v>2329.1999999999998</v>
      </c>
      <c r="L81" s="4"/>
      <c r="M81" s="4"/>
      <c r="N81" s="4"/>
      <c r="O81" s="4"/>
    </row>
    <row r="82" spans="1:15" ht="162.75" customHeight="1">
      <c r="A82" s="2" t="s">
        <v>97</v>
      </c>
      <c r="B82" s="11">
        <v>914</v>
      </c>
      <c r="C82" s="12" t="s">
        <v>94</v>
      </c>
      <c r="D82" s="12" t="s">
        <v>164</v>
      </c>
      <c r="E82" s="13" t="s">
        <v>224</v>
      </c>
      <c r="F82" s="11">
        <v>100</v>
      </c>
      <c r="G82" s="14">
        <v>2159.1999999999998</v>
      </c>
      <c r="H82" s="14">
        <v>2239.6</v>
      </c>
      <c r="I82" s="14">
        <v>2329.1999999999998</v>
      </c>
      <c r="L82" s="4"/>
      <c r="M82" s="4"/>
      <c r="N82" s="4"/>
      <c r="O82" s="4"/>
    </row>
    <row r="83" spans="1:15" ht="64.5" customHeight="1">
      <c r="A83" s="2" t="s">
        <v>98</v>
      </c>
      <c r="B83" s="11">
        <v>914</v>
      </c>
      <c r="C83" s="12" t="s">
        <v>94</v>
      </c>
      <c r="D83" s="12" t="s">
        <v>164</v>
      </c>
      <c r="E83" s="13" t="s">
        <v>224</v>
      </c>
      <c r="F83" s="11">
        <v>200</v>
      </c>
      <c r="G83" s="14">
        <v>219.3</v>
      </c>
      <c r="H83" s="14">
        <v>0</v>
      </c>
      <c r="I83" s="14">
        <v>0</v>
      </c>
      <c r="L83" s="4"/>
      <c r="M83" s="4"/>
      <c r="N83" s="4"/>
      <c r="O83" s="4"/>
    </row>
    <row r="84" spans="1:15">
      <c r="A84" s="2" t="s">
        <v>225</v>
      </c>
      <c r="B84" s="11">
        <v>914</v>
      </c>
      <c r="C84" s="12" t="s">
        <v>163</v>
      </c>
      <c r="D84" s="12"/>
      <c r="E84" s="13"/>
      <c r="F84" s="11"/>
      <c r="G84" s="14">
        <f>G85+G96+G99+G92</f>
        <v>832.9</v>
      </c>
      <c r="H84" s="14">
        <f>H85+H96+H99+H92</f>
        <v>614.79999999999995</v>
      </c>
      <c r="I84" s="14">
        <f>I85+I96+I99+I92</f>
        <v>624.5</v>
      </c>
      <c r="L84" s="4"/>
      <c r="M84" s="4"/>
      <c r="N84" s="4"/>
      <c r="O84" s="4"/>
    </row>
    <row r="85" spans="1:15">
      <c r="A85" s="2" t="s">
        <v>226</v>
      </c>
      <c r="B85" s="11">
        <v>914</v>
      </c>
      <c r="C85" s="12" t="s">
        <v>163</v>
      </c>
      <c r="D85" s="12" t="s">
        <v>165</v>
      </c>
      <c r="E85" s="13"/>
      <c r="F85" s="11"/>
      <c r="G85" s="14">
        <f>G86</f>
        <v>16.899999999999999</v>
      </c>
      <c r="H85" s="14">
        <f t="shared" ref="H85:I86" si="17">H86</f>
        <v>6.8</v>
      </c>
      <c r="I85" s="14">
        <f t="shared" si="17"/>
        <v>8.5</v>
      </c>
      <c r="L85" s="4"/>
      <c r="M85" s="4"/>
      <c r="N85" s="4"/>
      <c r="O85" s="4"/>
    </row>
    <row r="86" spans="1:15" ht="63">
      <c r="A86" s="2" t="s">
        <v>310</v>
      </c>
      <c r="B86" s="11">
        <v>914</v>
      </c>
      <c r="C86" s="12" t="s">
        <v>163</v>
      </c>
      <c r="D86" s="12" t="s">
        <v>165</v>
      </c>
      <c r="E86" s="13" t="s">
        <v>227</v>
      </c>
      <c r="F86" s="11"/>
      <c r="G86" s="14">
        <f>G87</f>
        <v>16.899999999999999</v>
      </c>
      <c r="H86" s="14">
        <f t="shared" si="17"/>
        <v>6.8</v>
      </c>
      <c r="I86" s="14">
        <f t="shared" si="17"/>
        <v>8.5</v>
      </c>
      <c r="L86" s="4"/>
      <c r="M86" s="4"/>
      <c r="N86" s="4"/>
      <c r="O86" s="4"/>
    </row>
    <row r="87" spans="1:15" ht="61.5" customHeight="1">
      <c r="A87" s="2" t="s">
        <v>311</v>
      </c>
      <c r="B87" s="11">
        <v>914</v>
      </c>
      <c r="C87" s="12" t="s">
        <v>163</v>
      </c>
      <c r="D87" s="12" t="s">
        <v>165</v>
      </c>
      <c r="E87" s="13" t="s">
        <v>228</v>
      </c>
      <c r="F87" s="11" t="s">
        <v>229</v>
      </c>
      <c r="G87" s="14">
        <f>G88+G90</f>
        <v>16.899999999999999</v>
      </c>
      <c r="H87" s="14">
        <f t="shared" ref="H87:I87" si="18">H88+H90</f>
        <v>6.8</v>
      </c>
      <c r="I87" s="14">
        <f t="shared" si="18"/>
        <v>8.5</v>
      </c>
      <c r="L87" s="4"/>
      <c r="M87" s="4"/>
      <c r="N87" s="4"/>
      <c r="O87" s="4"/>
    </row>
    <row r="88" spans="1:15" ht="33" customHeight="1">
      <c r="A88" s="89" t="s">
        <v>230</v>
      </c>
      <c r="B88" s="85">
        <v>914</v>
      </c>
      <c r="C88" s="84" t="s">
        <v>163</v>
      </c>
      <c r="D88" s="84" t="s">
        <v>165</v>
      </c>
      <c r="E88" s="86" t="s">
        <v>231</v>
      </c>
      <c r="F88" s="85"/>
      <c r="G88" s="83">
        <f>G89</f>
        <v>16.899999999999999</v>
      </c>
      <c r="H88" s="83">
        <f t="shared" ref="H88:I88" si="19">H89</f>
        <v>6.8</v>
      </c>
      <c r="I88" s="83">
        <f t="shared" si="19"/>
        <v>8.5</v>
      </c>
      <c r="L88" s="4"/>
      <c r="M88" s="4"/>
      <c r="N88" s="4"/>
      <c r="O88" s="4"/>
    </row>
    <row r="89" spans="1:15" ht="130.5" customHeight="1">
      <c r="A89" s="88" t="s">
        <v>232</v>
      </c>
      <c r="B89" s="94">
        <v>914</v>
      </c>
      <c r="C89" s="98" t="s">
        <v>163</v>
      </c>
      <c r="D89" s="98" t="s">
        <v>165</v>
      </c>
      <c r="E89" s="96" t="s">
        <v>233</v>
      </c>
      <c r="F89" s="94">
        <v>200</v>
      </c>
      <c r="G89" s="92">
        <v>16.899999999999999</v>
      </c>
      <c r="H89" s="92">
        <v>6.8</v>
      </c>
      <c r="I89" s="92">
        <v>8.5</v>
      </c>
      <c r="L89" s="4"/>
      <c r="M89" s="4"/>
      <c r="N89" s="4"/>
      <c r="O89" s="4"/>
    </row>
    <row r="90" spans="1:15" ht="63" hidden="1">
      <c r="A90" s="2" t="s">
        <v>99</v>
      </c>
      <c r="B90" s="11">
        <v>914</v>
      </c>
      <c r="C90" s="12" t="s">
        <v>163</v>
      </c>
      <c r="D90" s="12" t="s">
        <v>165</v>
      </c>
      <c r="E90" s="13" t="s">
        <v>100</v>
      </c>
      <c r="F90" s="11"/>
      <c r="G90" s="14">
        <f>G91</f>
        <v>0</v>
      </c>
      <c r="H90" s="14">
        <f t="shared" ref="H90:I90" si="20">H91</f>
        <v>0</v>
      </c>
      <c r="I90" s="14">
        <f t="shared" si="20"/>
        <v>0</v>
      </c>
      <c r="L90" s="4"/>
      <c r="M90" s="4"/>
      <c r="N90" s="4"/>
      <c r="O90" s="4"/>
    </row>
    <row r="91" spans="1:15" ht="63" hidden="1">
      <c r="A91" s="2" t="s">
        <v>101</v>
      </c>
      <c r="B91" s="11">
        <v>914</v>
      </c>
      <c r="C91" s="12" t="s">
        <v>163</v>
      </c>
      <c r="D91" s="12" t="s">
        <v>165</v>
      </c>
      <c r="E91" s="13" t="s">
        <v>102</v>
      </c>
      <c r="F91" s="11">
        <v>200</v>
      </c>
      <c r="G91" s="14">
        <v>0</v>
      </c>
      <c r="H91" s="14">
        <v>0</v>
      </c>
      <c r="I91" s="14">
        <v>0</v>
      </c>
      <c r="L91" s="4"/>
      <c r="M91" s="4"/>
      <c r="N91" s="4"/>
      <c r="O91" s="4"/>
    </row>
    <row r="92" spans="1:15">
      <c r="A92" s="28" t="s">
        <v>299</v>
      </c>
      <c r="B92" s="11">
        <v>914</v>
      </c>
      <c r="C92" s="12" t="s">
        <v>163</v>
      </c>
      <c r="D92" s="12" t="s">
        <v>166</v>
      </c>
      <c r="E92" s="13"/>
      <c r="F92" s="11"/>
      <c r="G92" s="14">
        <f>G93</f>
        <v>120</v>
      </c>
      <c r="H92" s="14">
        <f t="shared" ref="H92:I94" si="21">H93</f>
        <v>0</v>
      </c>
      <c r="I92" s="14">
        <f t="shared" si="21"/>
        <v>0</v>
      </c>
      <c r="L92" s="4"/>
      <c r="M92" s="4"/>
      <c r="N92" s="4"/>
      <c r="O92" s="4"/>
    </row>
    <row r="93" spans="1:15" ht="62.25" customHeight="1">
      <c r="A93" s="2" t="s">
        <v>235</v>
      </c>
      <c r="B93" s="11">
        <v>914</v>
      </c>
      <c r="C93" s="12" t="s">
        <v>163</v>
      </c>
      <c r="D93" s="12" t="s">
        <v>166</v>
      </c>
      <c r="E93" s="13" t="s">
        <v>236</v>
      </c>
      <c r="F93" s="11"/>
      <c r="G93" s="14">
        <f>G94</f>
        <v>120</v>
      </c>
      <c r="H93" s="14">
        <f t="shared" si="21"/>
        <v>0</v>
      </c>
      <c r="I93" s="14">
        <f t="shared" si="21"/>
        <v>0</v>
      </c>
      <c r="L93" s="4"/>
      <c r="M93" s="4"/>
      <c r="N93" s="4"/>
      <c r="O93" s="4"/>
    </row>
    <row r="94" spans="1:15" ht="31.5">
      <c r="A94" s="2" t="s">
        <v>300</v>
      </c>
      <c r="B94" s="11">
        <v>914</v>
      </c>
      <c r="C94" s="12" t="s">
        <v>163</v>
      </c>
      <c r="D94" s="12" t="s">
        <v>166</v>
      </c>
      <c r="E94" s="13" t="s">
        <v>301</v>
      </c>
      <c r="F94" s="11"/>
      <c r="G94" s="14">
        <f>G95</f>
        <v>120</v>
      </c>
      <c r="H94" s="14">
        <f t="shared" si="21"/>
        <v>0</v>
      </c>
      <c r="I94" s="14">
        <f t="shared" si="21"/>
        <v>0</v>
      </c>
      <c r="L94" s="4"/>
      <c r="M94" s="4"/>
      <c r="N94" s="4"/>
      <c r="O94" s="4"/>
    </row>
    <row r="95" spans="1:15" ht="155.25" customHeight="1">
      <c r="A95" s="2" t="s">
        <v>303</v>
      </c>
      <c r="B95" s="11">
        <v>914</v>
      </c>
      <c r="C95" s="12" t="s">
        <v>163</v>
      </c>
      <c r="D95" s="12" t="s">
        <v>166</v>
      </c>
      <c r="E95" s="13" t="s">
        <v>302</v>
      </c>
      <c r="F95" s="11">
        <v>600</v>
      </c>
      <c r="G95" s="14">
        <v>120</v>
      </c>
      <c r="H95" s="14">
        <v>0</v>
      </c>
      <c r="I95" s="14">
        <v>0</v>
      </c>
      <c r="L95" s="4"/>
      <c r="M95" s="4"/>
      <c r="N95" s="4"/>
      <c r="O95" s="4"/>
    </row>
    <row r="96" spans="1:15" ht="47.25" hidden="1">
      <c r="A96" s="2" t="s">
        <v>174</v>
      </c>
      <c r="B96" s="11">
        <v>914</v>
      </c>
      <c r="C96" s="12" t="s">
        <v>163</v>
      </c>
      <c r="D96" s="12" t="s">
        <v>164</v>
      </c>
      <c r="E96" s="13"/>
      <c r="F96" s="11"/>
      <c r="G96" s="14">
        <f>G97</f>
        <v>0</v>
      </c>
      <c r="H96" s="14">
        <f t="shared" ref="H96:I97" si="22">H97</f>
        <v>0</v>
      </c>
      <c r="I96" s="14">
        <f t="shared" si="22"/>
        <v>0</v>
      </c>
      <c r="L96" s="4"/>
      <c r="M96" s="4"/>
      <c r="N96" s="4"/>
      <c r="O96" s="4"/>
    </row>
    <row r="97" spans="1:15" ht="47.25" hidden="1">
      <c r="A97" s="2" t="s">
        <v>174</v>
      </c>
      <c r="B97" s="11">
        <v>914</v>
      </c>
      <c r="C97" s="12" t="s">
        <v>163</v>
      </c>
      <c r="D97" s="12" t="s">
        <v>164</v>
      </c>
      <c r="E97" s="13"/>
      <c r="F97" s="11"/>
      <c r="G97" s="14">
        <f>G98</f>
        <v>0</v>
      </c>
      <c r="H97" s="14">
        <f t="shared" si="22"/>
        <v>0</v>
      </c>
      <c r="I97" s="14">
        <f t="shared" si="22"/>
        <v>0</v>
      </c>
      <c r="L97" s="4"/>
      <c r="M97" s="4"/>
      <c r="N97" s="4"/>
      <c r="O97" s="4"/>
    </row>
    <row r="98" spans="1:15" ht="94.5" hidden="1">
      <c r="A98" s="2" t="s">
        <v>175</v>
      </c>
      <c r="B98" s="11">
        <v>914</v>
      </c>
      <c r="C98" s="12" t="s">
        <v>163</v>
      </c>
      <c r="D98" s="12" t="s">
        <v>164</v>
      </c>
      <c r="E98" s="13"/>
      <c r="F98" s="11"/>
      <c r="G98" s="14"/>
      <c r="H98" s="14"/>
      <c r="I98" s="14"/>
      <c r="L98" s="4"/>
      <c r="M98" s="4"/>
      <c r="N98" s="4"/>
      <c r="O98" s="4"/>
    </row>
    <row r="99" spans="1:15" ht="31.5">
      <c r="A99" s="2" t="s">
        <v>234</v>
      </c>
      <c r="B99" s="11">
        <v>914</v>
      </c>
      <c r="C99" s="12" t="s">
        <v>163</v>
      </c>
      <c r="D99" s="12">
        <v>12</v>
      </c>
      <c r="E99" s="13"/>
      <c r="F99" s="11"/>
      <c r="G99" s="14">
        <f t="shared" ref="G99:H99" si="23">G100</f>
        <v>696</v>
      </c>
      <c r="H99" s="14">
        <f t="shared" si="23"/>
        <v>608</v>
      </c>
      <c r="I99" s="14">
        <f>I100</f>
        <v>616</v>
      </c>
      <c r="L99" s="4"/>
      <c r="M99" s="4"/>
      <c r="N99" s="4"/>
      <c r="O99" s="4"/>
    </row>
    <row r="100" spans="1:15" ht="66" customHeight="1">
      <c r="A100" s="2" t="s">
        <v>235</v>
      </c>
      <c r="B100" s="11">
        <v>914</v>
      </c>
      <c r="C100" s="12" t="s">
        <v>163</v>
      </c>
      <c r="D100" s="12">
        <v>12</v>
      </c>
      <c r="E100" s="13" t="s">
        <v>236</v>
      </c>
      <c r="F100" s="11"/>
      <c r="G100" s="14">
        <f>G101</f>
        <v>696</v>
      </c>
      <c r="H100" s="14">
        <f t="shared" ref="H100:I101" si="24">H101</f>
        <v>608</v>
      </c>
      <c r="I100" s="14">
        <f t="shared" si="24"/>
        <v>616</v>
      </c>
      <c r="L100" s="4"/>
      <c r="M100" s="4"/>
      <c r="N100" s="4"/>
      <c r="O100" s="4"/>
    </row>
    <row r="101" spans="1:15" ht="99.75" customHeight="1">
      <c r="A101" s="2" t="s">
        <v>237</v>
      </c>
      <c r="B101" s="11">
        <v>914</v>
      </c>
      <c r="C101" s="12" t="s">
        <v>163</v>
      </c>
      <c r="D101" s="12">
        <v>12</v>
      </c>
      <c r="E101" s="13" t="s">
        <v>238</v>
      </c>
      <c r="F101" s="11"/>
      <c r="G101" s="14">
        <f>G102</f>
        <v>696</v>
      </c>
      <c r="H101" s="14">
        <f t="shared" si="24"/>
        <v>608</v>
      </c>
      <c r="I101" s="14">
        <f t="shared" si="24"/>
        <v>616</v>
      </c>
      <c r="L101" s="4"/>
      <c r="M101" s="4"/>
      <c r="N101" s="4"/>
      <c r="O101" s="4"/>
    </row>
    <row r="102" spans="1:15" ht="96" customHeight="1">
      <c r="A102" s="2" t="s">
        <v>239</v>
      </c>
      <c r="B102" s="11">
        <v>914</v>
      </c>
      <c r="C102" s="12" t="s">
        <v>163</v>
      </c>
      <c r="D102" s="12">
        <v>12</v>
      </c>
      <c r="E102" s="80" t="s">
        <v>415</v>
      </c>
      <c r="F102" s="11"/>
      <c r="G102" s="14">
        <f>G103</f>
        <v>696</v>
      </c>
      <c r="H102" s="14">
        <f t="shared" ref="H102" si="25">H103</f>
        <v>608</v>
      </c>
      <c r="I102" s="14">
        <f>I103</f>
        <v>616</v>
      </c>
      <c r="L102" s="4"/>
      <c r="M102" s="4"/>
      <c r="N102" s="4"/>
      <c r="O102" s="4"/>
    </row>
    <row r="103" spans="1:15" ht="66.75" customHeight="1">
      <c r="A103" s="2" t="s">
        <v>240</v>
      </c>
      <c r="B103" s="11">
        <v>914</v>
      </c>
      <c r="C103" s="12" t="s">
        <v>163</v>
      </c>
      <c r="D103" s="12">
        <v>12</v>
      </c>
      <c r="E103" s="80" t="s">
        <v>416</v>
      </c>
      <c r="F103" s="11">
        <v>800</v>
      </c>
      <c r="G103" s="14">
        <v>696</v>
      </c>
      <c r="H103" s="14">
        <v>608</v>
      </c>
      <c r="I103" s="14">
        <v>616</v>
      </c>
      <c r="L103" s="4"/>
      <c r="M103" s="4"/>
      <c r="N103" s="4"/>
      <c r="O103" s="4"/>
    </row>
    <row r="104" spans="1:15" ht="35.25" customHeight="1">
      <c r="A104" s="127" t="s">
        <v>241</v>
      </c>
      <c r="B104" s="120">
        <v>914</v>
      </c>
      <c r="C104" s="121" t="s">
        <v>165</v>
      </c>
      <c r="D104" s="121"/>
      <c r="E104" s="124"/>
      <c r="F104" s="120"/>
      <c r="G104" s="122">
        <f>G112+G118</f>
        <v>10021.4</v>
      </c>
      <c r="H104" s="122">
        <f t="shared" ref="H104:I104" si="26">H112+H118</f>
        <v>11.4</v>
      </c>
      <c r="I104" s="122">
        <f t="shared" si="26"/>
        <v>11.4</v>
      </c>
      <c r="L104" s="4"/>
      <c r="M104" s="4"/>
      <c r="N104" s="4"/>
      <c r="O104" s="4"/>
    </row>
    <row r="105" spans="1:15" hidden="1">
      <c r="A105" s="127" t="s">
        <v>242</v>
      </c>
      <c r="B105" s="120">
        <v>914</v>
      </c>
      <c r="C105" s="121" t="s">
        <v>165</v>
      </c>
      <c r="D105" s="121" t="s">
        <v>169</v>
      </c>
      <c r="E105" s="124"/>
      <c r="F105" s="120"/>
      <c r="G105" s="122">
        <f>G106</f>
        <v>0</v>
      </c>
      <c r="H105" s="122">
        <f t="shared" ref="H105:I107" si="27">H106</f>
        <v>0</v>
      </c>
      <c r="I105" s="122">
        <f t="shared" si="27"/>
        <v>0</v>
      </c>
      <c r="L105" s="4"/>
      <c r="M105" s="4"/>
      <c r="N105" s="4"/>
      <c r="O105" s="4"/>
    </row>
    <row r="106" spans="1:15" ht="63" hidden="1">
      <c r="A106" s="127" t="s">
        <v>380</v>
      </c>
      <c r="B106" s="120">
        <v>914</v>
      </c>
      <c r="C106" s="121" t="s">
        <v>165</v>
      </c>
      <c r="D106" s="121" t="s">
        <v>169</v>
      </c>
      <c r="E106" s="124" t="s">
        <v>193</v>
      </c>
      <c r="F106" s="120"/>
      <c r="G106" s="122">
        <f>G107</f>
        <v>0</v>
      </c>
      <c r="H106" s="122">
        <f t="shared" si="27"/>
        <v>0</v>
      </c>
      <c r="I106" s="122">
        <f t="shared" si="27"/>
        <v>0</v>
      </c>
      <c r="L106" s="4"/>
      <c r="M106" s="4"/>
      <c r="N106" s="4"/>
      <c r="O106" s="4"/>
    </row>
    <row r="107" spans="1:15" ht="47.25" hidden="1">
      <c r="A107" s="127" t="s">
        <v>194</v>
      </c>
      <c r="B107" s="120">
        <v>914</v>
      </c>
      <c r="C107" s="121" t="s">
        <v>165</v>
      </c>
      <c r="D107" s="121" t="s">
        <v>169</v>
      </c>
      <c r="E107" s="124" t="s">
        <v>195</v>
      </c>
      <c r="F107" s="120"/>
      <c r="G107" s="122">
        <f>G108</f>
        <v>0</v>
      </c>
      <c r="H107" s="122">
        <f t="shared" si="27"/>
        <v>0</v>
      </c>
      <c r="I107" s="122">
        <f t="shared" si="27"/>
        <v>0</v>
      </c>
      <c r="L107" s="4"/>
      <c r="M107" s="4"/>
      <c r="N107" s="4"/>
      <c r="O107" s="4"/>
    </row>
    <row r="108" spans="1:15" ht="63" hidden="1">
      <c r="A108" s="127" t="s">
        <v>313</v>
      </c>
      <c r="B108" s="120">
        <v>914</v>
      </c>
      <c r="C108" s="121" t="s">
        <v>165</v>
      </c>
      <c r="D108" s="121" t="s">
        <v>169</v>
      </c>
      <c r="E108" s="124" t="s">
        <v>312</v>
      </c>
      <c r="F108" s="120">
        <v>200</v>
      </c>
      <c r="G108" s="122">
        <v>0</v>
      </c>
      <c r="H108" s="122">
        <v>0</v>
      </c>
      <c r="I108" s="122">
        <v>0</v>
      </c>
      <c r="L108" s="4"/>
      <c r="M108" s="4"/>
      <c r="N108" s="4"/>
      <c r="O108" s="4"/>
    </row>
    <row r="109" spans="1:15" hidden="1">
      <c r="A109" s="29" t="s">
        <v>103</v>
      </c>
      <c r="B109" s="120">
        <v>914</v>
      </c>
      <c r="C109" s="121" t="s">
        <v>165</v>
      </c>
      <c r="D109" s="121" t="s">
        <v>94</v>
      </c>
      <c r="E109" s="124"/>
      <c r="F109" s="120"/>
      <c r="G109" s="122">
        <f>G110</f>
        <v>0</v>
      </c>
      <c r="H109" s="122">
        <f t="shared" ref="H109:I109" si="28">H110</f>
        <v>0</v>
      </c>
      <c r="I109" s="122">
        <f t="shared" si="28"/>
        <v>0</v>
      </c>
      <c r="L109" s="4"/>
      <c r="M109" s="4"/>
      <c r="N109" s="4"/>
      <c r="O109" s="4"/>
    </row>
    <row r="110" spans="1:15" ht="204.75" hidden="1">
      <c r="A110" s="29" t="s">
        <v>393</v>
      </c>
      <c r="B110" s="120">
        <v>914</v>
      </c>
      <c r="C110" s="121" t="s">
        <v>165</v>
      </c>
      <c r="D110" s="121" t="s">
        <v>94</v>
      </c>
      <c r="E110" s="124" t="s">
        <v>104</v>
      </c>
      <c r="F110" s="120">
        <v>200</v>
      </c>
      <c r="G110" s="122">
        <f>G111</f>
        <v>0</v>
      </c>
      <c r="H110" s="122">
        <f t="shared" ref="H110:I110" si="29">H111</f>
        <v>0</v>
      </c>
      <c r="I110" s="122">
        <f t="shared" si="29"/>
        <v>0</v>
      </c>
      <c r="L110" s="4"/>
      <c r="M110" s="4"/>
      <c r="N110" s="4"/>
      <c r="O110" s="4"/>
    </row>
    <row r="111" spans="1:15" ht="204.75" hidden="1">
      <c r="A111" s="29" t="s">
        <v>394</v>
      </c>
      <c r="B111" s="120">
        <v>914</v>
      </c>
      <c r="C111" s="121" t="s">
        <v>165</v>
      </c>
      <c r="D111" s="121" t="s">
        <v>94</v>
      </c>
      <c r="E111" s="124" t="s">
        <v>105</v>
      </c>
      <c r="F111" s="120">
        <v>200</v>
      </c>
      <c r="G111" s="122">
        <v>0</v>
      </c>
      <c r="H111" s="122">
        <v>0</v>
      </c>
      <c r="I111" s="122">
        <v>0</v>
      </c>
      <c r="L111" s="4"/>
      <c r="M111" s="4"/>
      <c r="N111" s="4"/>
      <c r="O111" s="4"/>
    </row>
    <row r="112" spans="1:15">
      <c r="A112" s="158" t="s">
        <v>418</v>
      </c>
      <c r="B112" s="159">
        <v>914</v>
      </c>
      <c r="C112" s="141" t="s">
        <v>165</v>
      </c>
      <c r="D112" s="155" t="s">
        <v>169</v>
      </c>
      <c r="E112" s="131"/>
      <c r="F112" s="140"/>
      <c r="G112" s="139">
        <f>G113</f>
        <v>10010</v>
      </c>
      <c r="H112" s="122">
        <f t="shared" ref="H112:I112" si="30">H113</f>
        <v>0</v>
      </c>
      <c r="I112" s="122">
        <f t="shared" si="30"/>
        <v>0</v>
      </c>
      <c r="L112" s="4"/>
      <c r="M112" s="4"/>
      <c r="N112" s="4"/>
      <c r="O112" s="4"/>
    </row>
    <row r="113" spans="1:15" ht="110.25">
      <c r="A113" s="130" t="s">
        <v>419</v>
      </c>
      <c r="B113" s="131">
        <v>914</v>
      </c>
      <c r="C113" s="137" t="s">
        <v>165</v>
      </c>
      <c r="D113" s="160" t="s">
        <v>169</v>
      </c>
      <c r="E113" s="154" t="s">
        <v>253</v>
      </c>
      <c r="F113" s="131"/>
      <c r="G113" s="139">
        <f>G114</f>
        <v>10010</v>
      </c>
      <c r="H113" s="122">
        <f t="shared" ref="H113:I113" si="31">H114</f>
        <v>0</v>
      </c>
      <c r="I113" s="122">
        <f t="shared" si="31"/>
        <v>0</v>
      </c>
      <c r="L113" s="4"/>
      <c r="M113" s="4"/>
      <c r="N113" s="4"/>
      <c r="O113" s="4"/>
    </row>
    <row r="114" spans="1:15" ht="78.75">
      <c r="A114" s="145" t="s">
        <v>420</v>
      </c>
      <c r="B114" s="149">
        <v>914</v>
      </c>
      <c r="C114" s="135" t="s">
        <v>165</v>
      </c>
      <c r="D114" s="162" t="s">
        <v>169</v>
      </c>
      <c r="E114" s="149" t="s">
        <v>421</v>
      </c>
      <c r="F114" s="131"/>
      <c r="G114" s="139">
        <f>G115</f>
        <v>10010</v>
      </c>
      <c r="H114" s="122">
        <f t="shared" ref="H114:I114" si="32">H115</f>
        <v>0</v>
      </c>
      <c r="I114" s="122">
        <f t="shared" si="32"/>
        <v>0</v>
      </c>
      <c r="L114" s="4"/>
      <c r="M114" s="4"/>
      <c r="N114" s="4"/>
      <c r="O114" s="4"/>
    </row>
    <row r="115" spans="1:15" ht="47.25">
      <c r="A115" s="163" t="s">
        <v>422</v>
      </c>
      <c r="B115" s="153">
        <v>914</v>
      </c>
      <c r="C115" s="148" t="s">
        <v>165</v>
      </c>
      <c r="D115" s="151" t="s">
        <v>169</v>
      </c>
      <c r="E115" s="153" t="s">
        <v>423</v>
      </c>
      <c r="F115" s="149"/>
      <c r="G115" s="139">
        <f>G116+G117</f>
        <v>10010</v>
      </c>
      <c r="H115" s="122">
        <f t="shared" ref="H115:I115" si="33">H116+H117</f>
        <v>0</v>
      </c>
      <c r="I115" s="122">
        <f t="shared" si="33"/>
        <v>0</v>
      </c>
      <c r="L115" s="4"/>
      <c r="M115" s="4"/>
      <c r="N115" s="4"/>
      <c r="O115" s="4"/>
    </row>
    <row r="116" spans="1:15" ht="63">
      <c r="A116" s="130" t="s">
        <v>424</v>
      </c>
      <c r="B116" s="131">
        <v>914</v>
      </c>
      <c r="C116" s="141" t="s">
        <v>165</v>
      </c>
      <c r="D116" s="155" t="s">
        <v>169</v>
      </c>
      <c r="E116" s="131" t="s">
        <v>426</v>
      </c>
      <c r="F116" s="131">
        <v>200</v>
      </c>
      <c r="G116" s="139">
        <v>10000</v>
      </c>
      <c r="H116" s="122">
        <v>0</v>
      </c>
      <c r="I116" s="122">
        <v>0</v>
      </c>
      <c r="L116" s="4"/>
      <c r="M116" s="4"/>
      <c r="N116" s="4"/>
      <c r="O116" s="4"/>
    </row>
    <row r="117" spans="1:15" ht="63">
      <c r="A117" s="130" t="s">
        <v>425</v>
      </c>
      <c r="B117" s="131">
        <v>914</v>
      </c>
      <c r="C117" s="137" t="s">
        <v>165</v>
      </c>
      <c r="D117" s="160" t="s">
        <v>169</v>
      </c>
      <c r="E117" s="154" t="s">
        <v>426</v>
      </c>
      <c r="F117" s="154">
        <v>200</v>
      </c>
      <c r="G117" s="161">
        <v>10</v>
      </c>
      <c r="H117" s="126">
        <v>0</v>
      </c>
      <c r="I117" s="126">
        <v>0</v>
      </c>
      <c r="L117" s="4"/>
      <c r="M117" s="4"/>
      <c r="N117" s="4"/>
      <c r="O117" s="4"/>
    </row>
    <row r="118" spans="1:15" ht="47.25">
      <c r="A118" s="130" t="s">
        <v>427</v>
      </c>
      <c r="B118" s="120">
        <v>914</v>
      </c>
      <c r="C118" s="121" t="s">
        <v>165</v>
      </c>
      <c r="D118" s="121" t="s">
        <v>165</v>
      </c>
      <c r="E118" s="131"/>
      <c r="F118" s="131"/>
      <c r="G118" s="122">
        <f>G119</f>
        <v>11.4</v>
      </c>
      <c r="H118" s="122">
        <f t="shared" ref="H118:I118" si="34">H119</f>
        <v>11.4</v>
      </c>
      <c r="I118" s="122">
        <f t="shared" si="34"/>
        <v>11.4</v>
      </c>
      <c r="L118" s="4"/>
      <c r="M118" s="4"/>
      <c r="N118" s="4"/>
      <c r="O118" s="4"/>
    </row>
    <row r="119" spans="1:15" ht="66.75" customHeight="1">
      <c r="A119" s="2" t="s">
        <v>380</v>
      </c>
      <c r="B119" s="11">
        <v>914</v>
      </c>
      <c r="C119" s="12" t="s">
        <v>165</v>
      </c>
      <c r="D119" s="12" t="s">
        <v>165</v>
      </c>
      <c r="E119" s="13" t="s">
        <v>193</v>
      </c>
      <c r="F119" s="11"/>
      <c r="G119" s="14">
        <f>G120</f>
        <v>11.4</v>
      </c>
      <c r="H119" s="14">
        <f t="shared" ref="H119:I119" si="35">H120</f>
        <v>11.4</v>
      </c>
      <c r="I119" s="14">
        <f t="shared" si="35"/>
        <v>11.4</v>
      </c>
      <c r="L119" s="4"/>
      <c r="M119" s="4"/>
      <c r="N119" s="4"/>
      <c r="O119" s="4"/>
    </row>
    <row r="120" spans="1:15" ht="47.25" customHeight="1">
      <c r="A120" s="2" t="s">
        <v>194</v>
      </c>
      <c r="B120" s="11">
        <v>914</v>
      </c>
      <c r="C120" s="12" t="s">
        <v>165</v>
      </c>
      <c r="D120" s="12" t="s">
        <v>165</v>
      </c>
      <c r="E120" s="13" t="s">
        <v>195</v>
      </c>
      <c r="F120" s="11"/>
      <c r="G120" s="14">
        <f>G121</f>
        <v>11.4</v>
      </c>
      <c r="H120" s="14">
        <f t="shared" ref="H120:I120" si="36">H121</f>
        <v>11.4</v>
      </c>
      <c r="I120" s="14">
        <f t="shared" si="36"/>
        <v>11.4</v>
      </c>
      <c r="L120" s="4"/>
      <c r="M120" s="4"/>
      <c r="N120" s="4"/>
      <c r="O120" s="4"/>
    </row>
    <row r="121" spans="1:15" ht="66.75" customHeight="1">
      <c r="A121" s="2" t="s">
        <v>217</v>
      </c>
      <c r="B121" s="11">
        <v>914</v>
      </c>
      <c r="C121" s="12" t="s">
        <v>165</v>
      </c>
      <c r="D121" s="12" t="s">
        <v>165</v>
      </c>
      <c r="E121" s="13" t="s">
        <v>243</v>
      </c>
      <c r="F121" s="11">
        <v>200</v>
      </c>
      <c r="G121" s="14">
        <v>11.4</v>
      </c>
      <c r="H121" s="14">
        <v>11.4</v>
      </c>
      <c r="I121" s="14">
        <v>11.4</v>
      </c>
      <c r="L121" s="4"/>
      <c r="M121" s="4"/>
      <c r="N121" s="4"/>
      <c r="O121" s="4"/>
    </row>
    <row r="122" spans="1:15">
      <c r="A122" s="29" t="s">
        <v>106</v>
      </c>
      <c r="B122" s="85">
        <v>914</v>
      </c>
      <c r="C122" s="84" t="s">
        <v>166</v>
      </c>
      <c r="D122" s="84"/>
      <c r="E122" s="86"/>
      <c r="F122" s="85"/>
      <c r="G122" s="83">
        <f>G123</f>
        <v>155.20999999999998</v>
      </c>
      <c r="H122" s="83">
        <f t="shared" ref="H122:I122" si="37">H123</f>
        <v>0</v>
      </c>
      <c r="I122" s="83">
        <f t="shared" si="37"/>
        <v>0</v>
      </c>
      <c r="L122" s="4"/>
      <c r="M122" s="4"/>
      <c r="N122" s="4"/>
      <c r="O122" s="4"/>
    </row>
    <row r="123" spans="1:15">
      <c r="A123" s="29" t="s">
        <v>269</v>
      </c>
      <c r="B123" s="11">
        <v>914</v>
      </c>
      <c r="C123" s="12" t="s">
        <v>166</v>
      </c>
      <c r="D123" s="12" t="s">
        <v>93</v>
      </c>
      <c r="E123" s="13"/>
      <c r="F123" s="11"/>
      <c r="G123" s="14">
        <f>G124</f>
        <v>155.20999999999998</v>
      </c>
      <c r="H123" s="14">
        <f>H125</f>
        <v>0</v>
      </c>
      <c r="I123" s="14">
        <f>I125</f>
        <v>0</v>
      </c>
      <c r="L123" s="4"/>
      <c r="M123" s="4"/>
      <c r="N123" s="4"/>
      <c r="O123" s="4"/>
    </row>
    <row r="124" spans="1:15" ht="66" customHeight="1">
      <c r="A124" s="56" t="s">
        <v>324</v>
      </c>
      <c r="B124" s="52">
        <v>914</v>
      </c>
      <c r="C124" s="51" t="s">
        <v>166</v>
      </c>
      <c r="D124" s="51" t="s">
        <v>93</v>
      </c>
      <c r="E124" s="53" t="s">
        <v>274</v>
      </c>
      <c r="F124" s="52"/>
      <c r="G124" s="50">
        <f>G125+G126</f>
        <v>155.20999999999998</v>
      </c>
      <c r="H124" s="115">
        <f t="shared" ref="H124:I124" si="38">H125+H126</f>
        <v>0</v>
      </c>
      <c r="I124" s="115">
        <f t="shared" si="38"/>
        <v>0</v>
      </c>
      <c r="L124" s="4"/>
      <c r="M124" s="4"/>
      <c r="N124" s="4"/>
      <c r="O124" s="4"/>
    </row>
    <row r="125" spans="1:15" ht="78.75">
      <c r="A125" s="30" t="s">
        <v>396</v>
      </c>
      <c r="B125" s="11">
        <v>914</v>
      </c>
      <c r="C125" s="12" t="s">
        <v>166</v>
      </c>
      <c r="D125" s="12" t="s">
        <v>93</v>
      </c>
      <c r="E125" s="48" t="s">
        <v>327</v>
      </c>
      <c r="F125" s="11">
        <v>500</v>
      </c>
      <c r="G125" s="14">
        <v>96.41</v>
      </c>
      <c r="H125" s="14">
        <v>0</v>
      </c>
      <c r="I125" s="14">
        <v>0</v>
      </c>
      <c r="L125" s="4"/>
      <c r="M125" s="4"/>
      <c r="N125" s="4"/>
      <c r="O125" s="4"/>
    </row>
    <row r="126" spans="1:15" ht="78.75">
      <c r="A126" s="30" t="s">
        <v>428</v>
      </c>
      <c r="B126" s="117">
        <v>914</v>
      </c>
      <c r="C126" s="116" t="s">
        <v>166</v>
      </c>
      <c r="D126" s="116" t="s">
        <v>93</v>
      </c>
      <c r="E126" s="118" t="s">
        <v>327</v>
      </c>
      <c r="F126" s="117">
        <v>500</v>
      </c>
      <c r="G126" s="115">
        <v>58.8</v>
      </c>
      <c r="H126" s="115">
        <v>0</v>
      </c>
      <c r="I126" s="115">
        <v>0</v>
      </c>
      <c r="L126" s="4"/>
      <c r="M126" s="4"/>
      <c r="N126" s="4"/>
      <c r="O126" s="4"/>
    </row>
    <row r="127" spans="1:15">
      <c r="A127" s="2" t="s">
        <v>244</v>
      </c>
      <c r="B127" s="11">
        <v>914</v>
      </c>
      <c r="C127" s="12">
        <v>10</v>
      </c>
      <c r="D127" s="12"/>
      <c r="E127" s="13"/>
      <c r="F127" s="11"/>
      <c r="G127" s="14">
        <f>G128+G132+G147+G139</f>
        <v>4929.6000000000004</v>
      </c>
      <c r="H127" s="14">
        <f t="shared" ref="H127:I127" si="39">H128+H132+H147</f>
        <v>4019</v>
      </c>
      <c r="I127" s="14">
        <f t="shared" si="39"/>
        <v>4162</v>
      </c>
      <c r="L127" s="4"/>
      <c r="M127" s="4"/>
      <c r="N127" s="4"/>
      <c r="O127" s="4"/>
    </row>
    <row r="128" spans="1:15">
      <c r="A128" s="2" t="s">
        <v>245</v>
      </c>
      <c r="B128" s="11">
        <v>914</v>
      </c>
      <c r="C128" s="12">
        <v>10</v>
      </c>
      <c r="D128" s="12" t="s">
        <v>93</v>
      </c>
      <c r="E128" s="13"/>
      <c r="F128" s="11"/>
      <c r="G128" s="14">
        <f>G129</f>
        <v>3440</v>
      </c>
      <c r="H128" s="14">
        <f t="shared" ref="H128:I130" si="40">H129</f>
        <v>3571</v>
      </c>
      <c r="I128" s="14">
        <f t="shared" si="40"/>
        <v>3714</v>
      </c>
      <c r="L128" s="4"/>
      <c r="M128" s="4"/>
      <c r="N128" s="4"/>
      <c r="O128" s="4"/>
    </row>
    <row r="129" spans="1:15" ht="67.5" customHeight="1">
      <c r="A129" s="2" t="s">
        <v>380</v>
      </c>
      <c r="B129" s="11">
        <v>914</v>
      </c>
      <c r="C129" s="12">
        <v>10</v>
      </c>
      <c r="D129" s="12" t="s">
        <v>93</v>
      </c>
      <c r="E129" s="13" t="s">
        <v>193</v>
      </c>
      <c r="F129" s="11"/>
      <c r="G129" s="14">
        <f>G130</f>
        <v>3440</v>
      </c>
      <c r="H129" s="14">
        <f t="shared" si="40"/>
        <v>3571</v>
      </c>
      <c r="I129" s="14">
        <f t="shared" si="40"/>
        <v>3714</v>
      </c>
      <c r="L129" s="4"/>
      <c r="M129" s="4"/>
      <c r="N129" s="4"/>
      <c r="O129" s="4"/>
    </row>
    <row r="130" spans="1:15" ht="31.5">
      <c r="A130" s="27" t="s">
        <v>246</v>
      </c>
      <c r="B130" s="11">
        <v>914</v>
      </c>
      <c r="C130" s="12">
        <v>10</v>
      </c>
      <c r="D130" s="12" t="s">
        <v>93</v>
      </c>
      <c r="E130" s="13" t="s">
        <v>247</v>
      </c>
      <c r="F130" s="11"/>
      <c r="G130" s="14">
        <f>G131</f>
        <v>3440</v>
      </c>
      <c r="H130" s="14">
        <f t="shared" si="40"/>
        <v>3571</v>
      </c>
      <c r="I130" s="14">
        <f t="shared" si="40"/>
        <v>3714</v>
      </c>
      <c r="L130" s="4"/>
      <c r="M130" s="4"/>
      <c r="N130" s="4"/>
      <c r="O130" s="4"/>
    </row>
    <row r="131" spans="1:15" ht="84.75" customHeight="1">
      <c r="A131" s="2" t="s">
        <v>248</v>
      </c>
      <c r="B131" s="11">
        <v>914</v>
      </c>
      <c r="C131" s="12">
        <v>10</v>
      </c>
      <c r="D131" s="12" t="s">
        <v>93</v>
      </c>
      <c r="E131" s="13" t="s">
        <v>249</v>
      </c>
      <c r="F131" s="11">
        <v>300</v>
      </c>
      <c r="G131" s="14">
        <v>3440</v>
      </c>
      <c r="H131" s="14">
        <v>3571</v>
      </c>
      <c r="I131" s="14">
        <v>3714</v>
      </c>
      <c r="L131" s="4"/>
      <c r="M131" s="4"/>
      <c r="N131" s="4"/>
      <c r="O131" s="4"/>
    </row>
    <row r="132" spans="1:15" ht="16.5" customHeight="1">
      <c r="A132" s="2" t="s">
        <v>250</v>
      </c>
      <c r="B132" s="11">
        <v>914</v>
      </c>
      <c r="C132" s="12">
        <v>10</v>
      </c>
      <c r="D132" s="12" t="s">
        <v>94</v>
      </c>
      <c r="E132" s="13"/>
      <c r="F132" s="11"/>
      <c r="G132" s="14">
        <f>G133</f>
        <v>200</v>
      </c>
      <c r="H132" s="115">
        <f t="shared" ref="H132:I132" si="41">H133</f>
        <v>200</v>
      </c>
      <c r="I132" s="115">
        <f t="shared" si="41"/>
        <v>200</v>
      </c>
      <c r="L132" s="4"/>
      <c r="M132" s="4"/>
      <c r="N132" s="4"/>
      <c r="O132" s="4"/>
    </row>
    <row r="133" spans="1:15" ht="63">
      <c r="A133" s="2" t="s">
        <v>382</v>
      </c>
      <c r="B133" s="11">
        <v>914</v>
      </c>
      <c r="C133" s="12">
        <v>10</v>
      </c>
      <c r="D133" s="12" t="s">
        <v>94</v>
      </c>
      <c r="E133" s="13" t="s">
        <v>227</v>
      </c>
      <c r="F133" s="11"/>
      <c r="G133" s="14">
        <f>G134</f>
        <v>200</v>
      </c>
      <c r="H133" s="14">
        <f t="shared" ref="H133:I134" si="42">H134</f>
        <v>200</v>
      </c>
      <c r="I133" s="14">
        <f t="shared" si="42"/>
        <v>200</v>
      </c>
      <c r="L133" s="4"/>
      <c r="M133" s="4"/>
      <c r="N133" s="4"/>
      <c r="O133" s="4"/>
    </row>
    <row r="134" spans="1:15" ht="63">
      <c r="A134" s="2" t="s">
        <v>314</v>
      </c>
      <c r="B134" s="11">
        <v>914</v>
      </c>
      <c r="C134" s="12">
        <v>10</v>
      </c>
      <c r="D134" s="12" t="s">
        <v>94</v>
      </c>
      <c r="E134" s="13" t="s">
        <v>228</v>
      </c>
      <c r="F134" s="11"/>
      <c r="G134" s="14">
        <f>G135</f>
        <v>200</v>
      </c>
      <c r="H134" s="14">
        <f t="shared" si="42"/>
        <v>200</v>
      </c>
      <c r="I134" s="14">
        <f t="shared" si="42"/>
        <v>200</v>
      </c>
      <c r="L134" s="4"/>
      <c r="M134" s="4"/>
      <c r="N134" s="4"/>
      <c r="O134" s="4"/>
    </row>
    <row r="135" spans="1:15" ht="34.5" customHeight="1">
      <c r="A135" s="2" t="s">
        <v>230</v>
      </c>
      <c r="B135" s="11">
        <v>914</v>
      </c>
      <c r="C135" s="12">
        <v>10</v>
      </c>
      <c r="D135" s="12" t="s">
        <v>94</v>
      </c>
      <c r="E135" s="13" t="s">
        <v>251</v>
      </c>
      <c r="F135" s="11"/>
      <c r="G135" s="14">
        <f>G136+G137+G138</f>
        <v>200</v>
      </c>
      <c r="H135" s="14">
        <f t="shared" ref="H135:I135" si="43">H136+H137+H138</f>
        <v>200</v>
      </c>
      <c r="I135" s="14">
        <f t="shared" si="43"/>
        <v>200</v>
      </c>
      <c r="L135" s="4"/>
      <c r="M135" s="4"/>
      <c r="N135" s="4"/>
      <c r="O135" s="4"/>
    </row>
    <row r="136" spans="1:15" ht="94.5" hidden="1">
      <c r="A136" s="2" t="s">
        <v>107</v>
      </c>
      <c r="B136" s="11">
        <v>914</v>
      </c>
      <c r="C136" s="12">
        <v>10</v>
      </c>
      <c r="D136" s="12" t="s">
        <v>94</v>
      </c>
      <c r="E136" s="13" t="s">
        <v>315</v>
      </c>
      <c r="F136" s="11">
        <v>300</v>
      </c>
      <c r="G136" s="14">
        <v>0</v>
      </c>
      <c r="H136" s="14">
        <v>0</v>
      </c>
      <c r="I136" s="14">
        <v>0</v>
      </c>
      <c r="L136" s="4"/>
      <c r="M136" s="4"/>
      <c r="N136" s="4"/>
      <c r="O136" s="4"/>
    </row>
    <row r="137" spans="1:15" ht="94.5" hidden="1">
      <c r="A137" s="2" t="s">
        <v>108</v>
      </c>
      <c r="B137" s="11">
        <v>914</v>
      </c>
      <c r="C137" s="12">
        <v>10</v>
      </c>
      <c r="D137" s="12" t="s">
        <v>94</v>
      </c>
      <c r="E137" s="13" t="s">
        <v>315</v>
      </c>
      <c r="F137" s="11">
        <v>300</v>
      </c>
      <c r="G137" s="14">
        <v>0</v>
      </c>
      <c r="H137" s="14">
        <v>0</v>
      </c>
      <c r="I137" s="14">
        <v>0</v>
      </c>
      <c r="L137" s="4"/>
      <c r="M137" s="4"/>
      <c r="N137" s="4"/>
      <c r="O137" s="4"/>
    </row>
    <row r="138" spans="1:15" ht="114" customHeight="1">
      <c r="A138" s="2" t="s">
        <v>252</v>
      </c>
      <c r="B138" s="11">
        <v>914</v>
      </c>
      <c r="C138" s="12">
        <v>10</v>
      </c>
      <c r="D138" s="12" t="s">
        <v>94</v>
      </c>
      <c r="E138" s="13" t="s">
        <v>315</v>
      </c>
      <c r="F138" s="11">
        <v>300</v>
      </c>
      <c r="G138" s="14">
        <v>200</v>
      </c>
      <c r="H138" s="14">
        <v>200</v>
      </c>
      <c r="I138" s="14">
        <v>200</v>
      </c>
      <c r="L138" s="4"/>
      <c r="M138" s="4"/>
      <c r="N138" s="4"/>
      <c r="O138" s="4"/>
    </row>
    <row r="139" spans="1:15" ht="27" customHeight="1">
      <c r="A139" s="119" t="s">
        <v>53</v>
      </c>
      <c r="B139" s="117">
        <v>914</v>
      </c>
      <c r="C139" s="116">
        <v>10</v>
      </c>
      <c r="D139" s="116" t="s">
        <v>163</v>
      </c>
      <c r="E139" s="118"/>
      <c r="F139" s="117"/>
      <c r="G139" s="115">
        <f>G140</f>
        <v>1020.5999999999999</v>
      </c>
      <c r="H139" s="115">
        <f t="shared" ref="H139:I139" si="44">H140</f>
        <v>148.80000000000001</v>
      </c>
      <c r="I139" s="115">
        <f t="shared" si="44"/>
        <v>148.80000000000001</v>
      </c>
      <c r="L139" s="4"/>
      <c r="M139" s="4"/>
      <c r="N139" s="4"/>
      <c r="O139" s="4"/>
    </row>
    <row r="140" spans="1:15" ht="96.75" customHeight="1">
      <c r="A140" s="2" t="s">
        <v>316</v>
      </c>
      <c r="B140" s="11">
        <v>914</v>
      </c>
      <c r="C140" s="12">
        <v>10</v>
      </c>
      <c r="D140" s="116" t="s">
        <v>163</v>
      </c>
      <c r="E140" s="13" t="s">
        <v>253</v>
      </c>
      <c r="F140" s="11"/>
      <c r="G140" s="14">
        <f>G141</f>
        <v>1020.5999999999999</v>
      </c>
      <c r="H140" s="14">
        <f t="shared" ref="H140:I141" si="45">H141</f>
        <v>148.80000000000001</v>
      </c>
      <c r="I140" s="14">
        <f t="shared" si="45"/>
        <v>148.80000000000001</v>
      </c>
      <c r="L140" s="4"/>
      <c r="M140" s="4"/>
      <c r="N140" s="4"/>
      <c r="O140" s="4"/>
    </row>
    <row r="141" spans="1:15" ht="81.75" customHeight="1">
      <c r="A141" s="2" t="s">
        <v>254</v>
      </c>
      <c r="B141" s="11">
        <v>914</v>
      </c>
      <c r="C141" s="12">
        <v>10</v>
      </c>
      <c r="D141" s="116" t="s">
        <v>163</v>
      </c>
      <c r="E141" s="13" t="s">
        <v>109</v>
      </c>
      <c r="F141" s="11"/>
      <c r="G141" s="14">
        <f>G142</f>
        <v>1020.5999999999999</v>
      </c>
      <c r="H141" s="14">
        <f t="shared" si="45"/>
        <v>148.80000000000001</v>
      </c>
      <c r="I141" s="14">
        <f t="shared" si="45"/>
        <v>148.80000000000001</v>
      </c>
      <c r="L141" s="4"/>
      <c r="M141" s="4"/>
      <c r="N141" s="4"/>
      <c r="O141" s="4"/>
    </row>
    <row r="142" spans="1:15" ht="47.25">
      <c r="A142" s="2" t="s">
        <v>255</v>
      </c>
      <c r="B142" s="11">
        <v>914</v>
      </c>
      <c r="C142" s="12">
        <v>10</v>
      </c>
      <c r="D142" s="116" t="s">
        <v>163</v>
      </c>
      <c r="E142" s="13" t="s">
        <v>256</v>
      </c>
      <c r="F142" s="11"/>
      <c r="G142" s="14">
        <f>G145+G146</f>
        <v>1020.5999999999999</v>
      </c>
      <c r="H142" s="14">
        <f t="shared" ref="H142:I142" si="46">H143+H144+H146</f>
        <v>148.80000000000001</v>
      </c>
      <c r="I142" s="14">
        <f t="shared" si="46"/>
        <v>148.80000000000001</v>
      </c>
      <c r="L142" s="4"/>
      <c r="M142" s="4"/>
      <c r="N142" s="4"/>
      <c r="O142" s="4"/>
    </row>
    <row r="143" spans="1:15" ht="47.25" hidden="1">
      <c r="A143" s="2" t="s">
        <v>110</v>
      </c>
      <c r="B143" s="11">
        <v>914</v>
      </c>
      <c r="C143" s="12">
        <v>10</v>
      </c>
      <c r="D143" s="12" t="s">
        <v>94</v>
      </c>
      <c r="E143" s="13" t="s">
        <v>317</v>
      </c>
      <c r="F143" s="11">
        <v>300</v>
      </c>
      <c r="G143" s="14">
        <v>0</v>
      </c>
      <c r="H143" s="14">
        <v>0</v>
      </c>
      <c r="I143" s="14">
        <v>0</v>
      </c>
      <c r="L143" s="4"/>
      <c r="M143" s="4"/>
      <c r="N143" s="4"/>
      <c r="O143" s="4"/>
    </row>
    <row r="144" spans="1:15" ht="47.25" hidden="1">
      <c r="A144" s="2" t="s">
        <v>111</v>
      </c>
      <c r="B144" s="11">
        <v>914</v>
      </c>
      <c r="C144" s="12">
        <v>10</v>
      </c>
      <c r="D144" s="12" t="s">
        <v>94</v>
      </c>
      <c r="E144" s="13" t="s">
        <v>317</v>
      </c>
      <c r="F144" s="11">
        <v>300</v>
      </c>
      <c r="G144" s="14">
        <v>0</v>
      </c>
      <c r="H144" s="14">
        <v>0</v>
      </c>
      <c r="I144" s="14">
        <v>0</v>
      </c>
      <c r="L144" s="4"/>
      <c r="M144" s="4"/>
      <c r="N144" s="4"/>
      <c r="O144" s="4"/>
    </row>
    <row r="145" spans="1:15" ht="78.75">
      <c r="A145" s="119" t="s">
        <v>429</v>
      </c>
      <c r="B145" s="117">
        <v>914</v>
      </c>
      <c r="C145" s="116">
        <v>10</v>
      </c>
      <c r="D145" s="116" t="s">
        <v>163</v>
      </c>
      <c r="E145" s="118" t="s">
        <v>317</v>
      </c>
      <c r="F145" s="117">
        <v>300</v>
      </c>
      <c r="G145" s="115">
        <v>871.8</v>
      </c>
      <c r="H145" s="115">
        <v>0</v>
      </c>
      <c r="I145" s="115">
        <v>0</v>
      </c>
      <c r="L145" s="4"/>
      <c r="M145" s="4"/>
      <c r="N145" s="4"/>
      <c r="O145" s="4"/>
    </row>
    <row r="146" spans="1:15" ht="78.75">
      <c r="A146" s="119" t="s">
        <v>430</v>
      </c>
      <c r="B146" s="11">
        <v>914</v>
      </c>
      <c r="C146" s="12">
        <v>10</v>
      </c>
      <c r="D146" s="116" t="s">
        <v>163</v>
      </c>
      <c r="E146" s="13" t="s">
        <v>317</v>
      </c>
      <c r="F146" s="11">
        <v>300</v>
      </c>
      <c r="G146" s="14">
        <v>148.80000000000001</v>
      </c>
      <c r="H146" s="14">
        <v>148.80000000000001</v>
      </c>
      <c r="I146" s="14">
        <v>148.80000000000001</v>
      </c>
      <c r="L146" s="4"/>
      <c r="M146" s="4"/>
      <c r="N146" s="4"/>
      <c r="O146" s="4"/>
    </row>
    <row r="147" spans="1:15" ht="33.75" customHeight="1">
      <c r="A147" s="87" t="s">
        <v>257</v>
      </c>
      <c r="B147" s="93">
        <v>914</v>
      </c>
      <c r="C147" s="97">
        <v>10</v>
      </c>
      <c r="D147" s="97" t="s">
        <v>167</v>
      </c>
      <c r="E147" s="95"/>
      <c r="F147" s="93"/>
      <c r="G147" s="91">
        <f>G148</f>
        <v>269</v>
      </c>
      <c r="H147" s="91">
        <f t="shared" ref="H147:I149" si="47">H148</f>
        <v>248</v>
      </c>
      <c r="I147" s="91">
        <f t="shared" si="47"/>
        <v>248</v>
      </c>
      <c r="L147" s="4"/>
      <c r="M147" s="4"/>
      <c r="N147" s="4"/>
      <c r="O147" s="4"/>
    </row>
    <row r="148" spans="1:15" ht="63" customHeight="1">
      <c r="A148" s="89" t="s">
        <v>381</v>
      </c>
      <c r="B148" s="85">
        <v>914</v>
      </c>
      <c r="C148" s="84">
        <v>10</v>
      </c>
      <c r="D148" s="84" t="s">
        <v>167</v>
      </c>
      <c r="E148" s="86" t="s">
        <v>193</v>
      </c>
      <c r="F148" s="85"/>
      <c r="G148" s="83">
        <f>G149+G151</f>
        <v>269</v>
      </c>
      <c r="H148" s="83">
        <f t="shared" ref="H148:I148" si="48">H149+H151</f>
        <v>248</v>
      </c>
      <c r="I148" s="83">
        <f t="shared" si="48"/>
        <v>248</v>
      </c>
      <c r="L148" s="4"/>
      <c r="M148" s="4"/>
      <c r="N148" s="4"/>
      <c r="O148" s="4"/>
    </row>
    <row r="149" spans="1:15" ht="47.25" customHeight="1">
      <c r="A149" s="2" t="s">
        <v>194</v>
      </c>
      <c r="B149" s="11">
        <v>914</v>
      </c>
      <c r="C149" s="12">
        <v>10</v>
      </c>
      <c r="D149" s="12" t="s">
        <v>167</v>
      </c>
      <c r="E149" s="13" t="s">
        <v>195</v>
      </c>
      <c r="F149" s="11"/>
      <c r="G149" s="14">
        <f>G150</f>
        <v>265.7</v>
      </c>
      <c r="H149" s="14">
        <f t="shared" si="47"/>
        <v>244.7</v>
      </c>
      <c r="I149" s="14">
        <f t="shared" si="47"/>
        <v>244.7</v>
      </c>
      <c r="L149" s="4"/>
      <c r="M149" s="4"/>
      <c r="N149" s="4"/>
      <c r="O149" s="4"/>
    </row>
    <row r="150" spans="1:15" ht="82.5" customHeight="1">
      <c r="A150" s="2" t="s">
        <v>258</v>
      </c>
      <c r="B150" s="11">
        <v>914</v>
      </c>
      <c r="C150" s="12">
        <v>10</v>
      </c>
      <c r="D150" s="12" t="s">
        <v>167</v>
      </c>
      <c r="E150" s="13" t="s">
        <v>216</v>
      </c>
      <c r="F150" s="11">
        <v>600</v>
      </c>
      <c r="G150" s="14">
        <v>265.7</v>
      </c>
      <c r="H150" s="14">
        <v>244.7</v>
      </c>
      <c r="I150" s="14">
        <v>244.7</v>
      </c>
      <c r="L150" s="4"/>
      <c r="M150" s="4"/>
      <c r="N150" s="4"/>
      <c r="O150" s="4"/>
    </row>
    <row r="151" spans="1:15" ht="66.75" customHeight="1">
      <c r="A151" s="2" t="s">
        <v>319</v>
      </c>
      <c r="B151" s="11">
        <v>914</v>
      </c>
      <c r="C151" s="12" t="s">
        <v>318</v>
      </c>
      <c r="D151" s="12" t="s">
        <v>167</v>
      </c>
      <c r="E151" s="13" t="s">
        <v>378</v>
      </c>
      <c r="F151" s="11">
        <v>600</v>
      </c>
      <c r="G151" s="14">
        <v>3.3</v>
      </c>
      <c r="H151" s="14">
        <v>3.3</v>
      </c>
      <c r="I151" s="14">
        <v>3.3</v>
      </c>
      <c r="L151" s="4"/>
      <c r="M151" s="4"/>
      <c r="N151" s="4"/>
      <c r="O151" s="4"/>
    </row>
    <row r="152" spans="1:15" ht="66.75" customHeight="1">
      <c r="A152" s="49" t="s">
        <v>399</v>
      </c>
      <c r="B152" s="11">
        <v>922</v>
      </c>
      <c r="C152" s="12"/>
      <c r="D152" s="12"/>
      <c r="E152" s="13"/>
      <c r="F152" s="11"/>
      <c r="G152" s="14">
        <f>G153+G166+G195+G200</f>
        <v>26081.51</v>
      </c>
      <c r="H152" s="14">
        <f>H153+H166+H195+H200</f>
        <v>19230</v>
      </c>
      <c r="I152" s="14">
        <f>I153+I166+I195+I200</f>
        <v>19466.100000000002</v>
      </c>
      <c r="L152" s="4"/>
      <c r="M152" s="4"/>
      <c r="N152" s="4"/>
      <c r="O152" s="4"/>
    </row>
    <row r="153" spans="1:15">
      <c r="A153" s="2" t="s">
        <v>259</v>
      </c>
      <c r="B153" s="11">
        <v>922</v>
      </c>
      <c r="C153" s="12" t="s">
        <v>168</v>
      </c>
      <c r="D153" s="12"/>
      <c r="E153" s="13"/>
      <c r="F153" s="11"/>
      <c r="G153" s="14">
        <f>G154</f>
        <v>6435.0999999999995</v>
      </c>
      <c r="H153" s="14">
        <f t="shared" ref="H153:I153" si="49">H154</f>
        <v>3706.2999999999997</v>
      </c>
      <c r="I153" s="14">
        <f t="shared" si="49"/>
        <v>3784.4</v>
      </c>
      <c r="L153" s="4"/>
      <c r="M153" s="4"/>
      <c r="N153" s="4"/>
      <c r="O153" s="4"/>
    </row>
    <row r="154" spans="1:15">
      <c r="A154" s="2" t="s">
        <v>260</v>
      </c>
      <c r="B154" s="11">
        <v>922</v>
      </c>
      <c r="C154" s="12" t="s">
        <v>168</v>
      </c>
      <c r="D154" s="12" t="s">
        <v>94</v>
      </c>
      <c r="E154" s="13"/>
      <c r="F154" s="11"/>
      <c r="G154" s="14">
        <f>G155</f>
        <v>6435.0999999999995</v>
      </c>
      <c r="H154" s="14">
        <f t="shared" ref="H154:I154" si="50">H155</f>
        <v>3706.2999999999997</v>
      </c>
      <c r="I154" s="14">
        <f t="shared" si="50"/>
        <v>3784.4</v>
      </c>
      <c r="L154" s="4"/>
      <c r="M154" s="4"/>
      <c r="N154" s="4"/>
      <c r="O154" s="4"/>
    </row>
    <row r="155" spans="1:15" ht="65.25" customHeight="1">
      <c r="A155" s="2" t="s">
        <v>320</v>
      </c>
      <c r="B155" s="11">
        <v>922</v>
      </c>
      <c r="C155" s="12" t="s">
        <v>168</v>
      </c>
      <c r="D155" s="12" t="s">
        <v>94</v>
      </c>
      <c r="E155" s="13" t="s">
        <v>262</v>
      </c>
      <c r="F155" s="11"/>
      <c r="G155" s="14">
        <f>G156+G163+G160</f>
        <v>6435.0999999999995</v>
      </c>
      <c r="H155" s="14">
        <f t="shared" ref="H155:I155" si="51">H156+H163</f>
        <v>3706.2999999999997</v>
      </c>
      <c r="I155" s="14">
        <f t="shared" si="51"/>
        <v>3784.4</v>
      </c>
      <c r="L155" s="4"/>
      <c r="M155" s="4"/>
      <c r="N155" s="4"/>
      <c r="O155" s="4"/>
    </row>
    <row r="156" spans="1:15" ht="31.5">
      <c r="A156" s="2" t="s">
        <v>263</v>
      </c>
      <c r="B156" s="11">
        <v>922</v>
      </c>
      <c r="C156" s="12" t="s">
        <v>168</v>
      </c>
      <c r="D156" s="12" t="s">
        <v>94</v>
      </c>
      <c r="E156" s="13" t="s">
        <v>264</v>
      </c>
      <c r="F156" s="11"/>
      <c r="G156" s="14">
        <f>G157+G158+G159</f>
        <v>4112.8999999999996</v>
      </c>
      <c r="H156" s="14">
        <f t="shared" ref="H156:I156" si="52">H157+H158+H159</f>
        <v>3701.2999999999997</v>
      </c>
      <c r="I156" s="14">
        <f t="shared" si="52"/>
        <v>3779.4</v>
      </c>
      <c r="L156" s="4"/>
      <c r="M156" s="4"/>
      <c r="N156" s="4"/>
      <c r="O156" s="4"/>
    </row>
    <row r="157" spans="1:15" ht="159.75" customHeight="1">
      <c r="A157" s="2" t="s">
        <v>383</v>
      </c>
      <c r="B157" s="11">
        <v>922</v>
      </c>
      <c r="C157" s="12" t="s">
        <v>168</v>
      </c>
      <c r="D157" s="12" t="s">
        <v>94</v>
      </c>
      <c r="E157" s="13" t="s">
        <v>265</v>
      </c>
      <c r="F157" s="11">
        <v>100</v>
      </c>
      <c r="G157" s="14">
        <v>3464.4</v>
      </c>
      <c r="H157" s="14">
        <v>3559.1</v>
      </c>
      <c r="I157" s="14">
        <v>3634</v>
      </c>
      <c r="L157" s="4"/>
      <c r="M157" s="4"/>
      <c r="N157" s="4"/>
      <c r="O157" s="4"/>
    </row>
    <row r="158" spans="1:15" ht="80.25" customHeight="1">
      <c r="A158" s="2" t="s">
        <v>266</v>
      </c>
      <c r="B158" s="11">
        <v>922</v>
      </c>
      <c r="C158" s="12" t="s">
        <v>168</v>
      </c>
      <c r="D158" s="12" t="s">
        <v>94</v>
      </c>
      <c r="E158" s="13" t="s">
        <v>265</v>
      </c>
      <c r="F158" s="11">
        <v>200</v>
      </c>
      <c r="G158" s="14">
        <v>646.5</v>
      </c>
      <c r="H158" s="14">
        <v>142.19999999999999</v>
      </c>
      <c r="I158" s="14">
        <v>145.4</v>
      </c>
      <c r="L158" s="4"/>
      <c r="M158" s="4"/>
      <c r="N158" s="4"/>
      <c r="O158" s="4"/>
    </row>
    <row r="159" spans="1:15" ht="47.25" customHeight="1">
      <c r="A159" s="2" t="s">
        <v>267</v>
      </c>
      <c r="B159" s="11">
        <v>922</v>
      </c>
      <c r="C159" s="12" t="s">
        <v>168</v>
      </c>
      <c r="D159" s="12" t="s">
        <v>94</v>
      </c>
      <c r="E159" s="13" t="s">
        <v>265</v>
      </c>
      <c r="F159" s="11">
        <v>800</v>
      </c>
      <c r="G159" s="14">
        <v>2</v>
      </c>
      <c r="H159" s="14">
        <v>0</v>
      </c>
      <c r="I159" s="14">
        <v>0</v>
      </c>
      <c r="L159" s="4"/>
      <c r="M159" s="4"/>
      <c r="N159" s="4"/>
      <c r="O159" s="4"/>
    </row>
    <row r="160" spans="1:15" ht="47.25" customHeight="1">
      <c r="A160" s="127" t="s">
        <v>455</v>
      </c>
      <c r="B160" s="120">
        <v>922</v>
      </c>
      <c r="C160" s="121" t="s">
        <v>168</v>
      </c>
      <c r="D160" s="121" t="s">
        <v>94</v>
      </c>
      <c r="E160" s="124" t="s">
        <v>431</v>
      </c>
      <c r="F160" s="120"/>
      <c r="G160" s="122">
        <f>G161+G162</f>
        <v>2250.1999999999998</v>
      </c>
      <c r="H160" s="122">
        <f t="shared" ref="H160:I160" si="53">H161+H162</f>
        <v>0</v>
      </c>
      <c r="I160" s="122">
        <f t="shared" si="53"/>
        <v>0</v>
      </c>
      <c r="L160" s="4"/>
      <c r="M160" s="4"/>
      <c r="N160" s="4"/>
      <c r="O160" s="4"/>
    </row>
    <row r="161" spans="1:15" ht="99" customHeight="1">
      <c r="A161" s="127" t="s">
        <v>456</v>
      </c>
      <c r="B161" s="47">
        <v>922</v>
      </c>
      <c r="C161" s="46" t="s">
        <v>168</v>
      </c>
      <c r="D161" s="46" t="s">
        <v>94</v>
      </c>
      <c r="E161" s="118" t="s">
        <v>431</v>
      </c>
      <c r="F161" s="47">
        <v>200</v>
      </c>
      <c r="G161" s="45">
        <v>2250</v>
      </c>
      <c r="H161" s="45">
        <v>0</v>
      </c>
      <c r="I161" s="45">
        <v>0</v>
      </c>
      <c r="L161" s="4"/>
      <c r="M161" s="4"/>
      <c r="N161" s="4"/>
      <c r="O161" s="4"/>
    </row>
    <row r="162" spans="1:15" ht="99" customHeight="1">
      <c r="A162" s="127" t="s">
        <v>457</v>
      </c>
      <c r="B162" s="120">
        <v>922</v>
      </c>
      <c r="C162" s="121" t="s">
        <v>168</v>
      </c>
      <c r="D162" s="121" t="s">
        <v>94</v>
      </c>
      <c r="E162" s="124" t="s">
        <v>431</v>
      </c>
      <c r="F162" s="120">
        <v>200</v>
      </c>
      <c r="G162" s="122">
        <v>0.2</v>
      </c>
      <c r="H162" s="122">
        <v>0</v>
      </c>
      <c r="I162" s="122">
        <v>0</v>
      </c>
      <c r="L162" s="4"/>
      <c r="M162" s="4"/>
      <c r="N162" s="4"/>
      <c r="O162" s="4"/>
    </row>
    <row r="163" spans="1:15" ht="31.5">
      <c r="A163" s="31" t="s">
        <v>321</v>
      </c>
      <c r="B163" s="12" t="s">
        <v>178</v>
      </c>
      <c r="C163" s="12" t="s">
        <v>168</v>
      </c>
      <c r="D163" s="12" t="s">
        <v>94</v>
      </c>
      <c r="E163" s="13" t="s">
        <v>179</v>
      </c>
      <c r="F163" s="11"/>
      <c r="G163" s="122">
        <f>G164+G165</f>
        <v>72</v>
      </c>
      <c r="H163" s="14">
        <f>H164+H165</f>
        <v>5</v>
      </c>
      <c r="I163" s="14">
        <f>I164+I165</f>
        <v>5</v>
      </c>
      <c r="L163" s="4"/>
      <c r="M163" s="4"/>
      <c r="N163" s="4"/>
      <c r="O163" s="4"/>
    </row>
    <row r="164" spans="1:15" ht="87" customHeight="1">
      <c r="A164" s="89" t="s">
        <v>322</v>
      </c>
      <c r="B164" s="85">
        <v>922</v>
      </c>
      <c r="C164" s="84" t="s">
        <v>168</v>
      </c>
      <c r="D164" s="84" t="s">
        <v>94</v>
      </c>
      <c r="E164" s="86" t="s">
        <v>180</v>
      </c>
      <c r="F164" s="85">
        <v>200</v>
      </c>
      <c r="G164" s="83">
        <v>72</v>
      </c>
      <c r="H164" s="83">
        <v>5</v>
      </c>
      <c r="I164" s="83">
        <v>5</v>
      </c>
      <c r="L164" s="4"/>
      <c r="M164" s="4"/>
      <c r="N164" s="4"/>
      <c r="O164" s="4"/>
    </row>
    <row r="165" spans="1:15" ht="38.25" customHeight="1" thickBot="1">
      <c r="A165" s="105" t="s">
        <v>323</v>
      </c>
      <c r="B165" s="106">
        <v>922</v>
      </c>
      <c r="C165" s="107" t="s">
        <v>168</v>
      </c>
      <c r="D165" s="107" t="s">
        <v>94</v>
      </c>
      <c r="E165" s="108" t="s">
        <v>180</v>
      </c>
      <c r="F165" s="106">
        <v>800</v>
      </c>
      <c r="G165" s="109">
        <v>0</v>
      </c>
      <c r="H165" s="109">
        <v>0</v>
      </c>
      <c r="I165" s="110">
        <v>0</v>
      </c>
      <c r="L165" s="4"/>
      <c r="M165" s="4"/>
      <c r="N165" s="4"/>
      <c r="O165" s="4"/>
    </row>
    <row r="166" spans="1:15">
      <c r="A166" s="88" t="s">
        <v>268</v>
      </c>
      <c r="B166" s="94">
        <v>922</v>
      </c>
      <c r="C166" s="98" t="s">
        <v>166</v>
      </c>
      <c r="D166" s="98"/>
      <c r="E166" s="96"/>
      <c r="F166" s="94"/>
      <c r="G166" s="92">
        <f>G167+G184</f>
        <v>18757.009999999998</v>
      </c>
      <c r="H166" s="92">
        <f>H167+H184</f>
        <v>15423.699999999999</v>
      </c>
      <c r="I166" s="92">
        <f>I167+I184</f>
        <v>15581.7</v>
      </c>
      <c r="L166" s="4"/>
      <c r="M166" s="4"/>
      <c r="N166" s="4"/>
      <c r="O166" s="4"/>
    </row>
    <row r="167" spans="1:15">
      <c r="A167" s="2" t="s">
        <v>269</v>
      </c>
      <c r="B167" s="11">
        <v>922</v>
      </c>
      <c r="C167" s="12" t="s">
        <v>166</v>
      </c>
      <c r="D167" s="12" t="s">
        <v>93</v>
      </c>
      <c r="E167" s="13"/>
      <c r="F167" s="11"/>
      <c r="G167" s="14">
        <f>G168</f>
        <v>15615.109999999999</v>
      </c>
      <c r="H167" s="14">
        <f>H168+H177</f>
        <v>13558.9</v>
      </c>
      <c r="I167" s="14">
        <f>I168+I177</f>
        <v>13645.2</v>
      </c>
      <c r="L167" s="4"/>
      <c r="M167" s="4"/>
      <c r="N167" s="4"/>
      <c r="O167" s="4"/>
    </row>
    <row r="168" spans="1:15" ht="65.25" customHeight="1">
      <c r="A168" s="2" t="s">
        <v>324</v>
      </c>
      <c r="B168" s="11">
        <v>922</v>
      </c>
      <c r="C168" s="12" t="s">
        <v>166</v>
      </c>
      <c r="D168" s="12" t="s">
        <v>93</v>
      </c>
      <c r="E168" s="13" t="s">
        <v>262</v>
      </c>
      <c r="F168" s="24"/>
      <c r="G168" s="14">
        <f>G169+G177</f>
        <v>15615.109999999999</v>
      </c>
      <c r="H168" s="14">
        <f t="shared" ref="H168:I168" si="54">H169</f>
        <v>10378.4</v>
      </c>
      <c r="I168" s="14">
        <f t="shared" si="54"/>
        <v>10464.700000000001</v>
      </c>
      <c r="L168" s="4"/>
      <c r="M168" s="4"/>
      <c r="N168" s="4"/>
      <c r="O168" s="4"/>
    </row>
    <row r="169" spans="1:15" ht="64.5" customHeight="1">
      <c r="A169" s="2" t="s">
        <v>270</v>
      </c>
      <c r="B169" s="11">
        <v>922</v>
      </c>
      <c r="C169" s="12" t="s">
        <v>166</v>
      </c>
      <c r="D169" s="12" t="s">
        <v>93</v>
      </c>
      <c r="E169" s="13" t="s">
        <v>271</v>
      </c>
      <c r="F169" s="24"/>
      <c r="G169" s="14">
        <f>G170+G172+G175+G176+G174</f>
        <v>12016.8</v>
      </c>
      <c r="H169" s="122">
        <f t="shared" ref="H169:I169" si="55">H170+H172+H175+H176+H174</f>
        <v>10378.4</v>
      </c>
      <c r="I169" s="122">
        <f t="shared" si="55"/>
        <v>10464.700000000001</v>
      </c>
      <c r="L169" s="4"/>
      <c r="M169" s="4"/>
      <c r="N169" s="4"/>
      <c r="O169" s="4"/>
    </row>
    <row r="170" spans="1:15" ht="0.6" customHeight="1">
      <c r="A170" s="2"/>
      <c r="B170" s="177">
        <v>922</v>
      </c>
      <c r="C170" s="180" t="s">
        <v>166</v>
      </c>
      <c r="D170" s="180" t="s">
        <v>93</v>
      </c>
      <c r="E170" s="170" t="s">
        <v>272</v>
      </c>
      <c r="F170" s="177">
        <v>100</v>
      </c>
      <c r="G170" s="176">
        <v>8302.5</v>
      </c>
      <c r="H170" s="176">
        <v>8732.9</v>
      </c>
      <c r="I170" s="176">
        <v>9217.2000000000007</v>
      </c>
      <c r="L170" s="4"/>
      <c r="M170" s="4"/>
      <c r="N170" s="4"/>
      <c r="O170" s="4"/>
    </row>
    <row r="171" spans="1:15" ht="141" customHeight="1">
      <c r="A171" s="2" t="s">
        <v>325</v>
      </c>
      <c r="B171" s="178"/>
      <c r="C171" s="181"/>
      <c r="D171" s="181"/>
      <c r="E171" s="171"/>
      <c r="F171" s="178"/>
      <c r="G171" s="166"/>
      <c r="H171" s="166"/>
      <c r="I171" s="166"/>
      <c r="L171" s="4"/>
      <c r="M171" s="4"/>
      <c r="N171" s="4"/>
      <c r="O171" s="4"/>
    </row>
    <row r="172" spans="1:15" ht="0.75" customHeight="1">
      <c r="A172" s="2"/>
      <c r="B172" s="169">
        <v>922</v>
      </c>
      <c r="C172" s="168" t="s">
        <v>166</v>
      </c>
      <c r="D172" s="168" t="s">
        <v>93</v>
      </c>
      <c r="E172" s="170" t="s">
        <v>272</v>
      </c>
      <c r="F172" s="177">
        <v>200</v>
      </c>
      <c r="G172" s="176">
        <v>3242.5</v>
      </c>
      <c r="H172" s="176">
        <v>1595.5</v>
      </c>
      <c r="I172" s="176">
        <v>1197.5</v>
      </c>
      <c r="L172" s="4"/>
      <c r="M172" s="4"/>
      <c r="N172" s="4"/>
      <c r="O172" s="4"/>
    </row>
    <row r="173" spans="1:15" ht="79.5" customHeight="1">
      <c r="A173" s="2" t="s">
        <v>326</v>
      </c>
      <c r="B173" s="169"/>
      <c r="C173" s="168"/>
      <c r="D173" s="168"/>
      <c r="E173" s="171"/>
      <c r="F173" s="178"/>
      <c r="G173" s="166"/>
      <c r="H173" s="166"/>
      <c r="I173" s="166"/>
      <c r="L173" s="4"/>
      <c r="M173" s="4"/>
      <c r="N173" s="4"/>
      <c r="O173" s="4"/>
    </row>
    <row r="174" spans="1:15" ht="106.5" customHeight="1">
      <c r="A174" s="127" t="s">
        <v>433</v>
      </c>
      <c r="B174" s="117">
        <v>922</v>
      </c>
      <c r="C174" s="116" t="s">
        <v>166</v>
      </c>
      <c r="D174" s="116" t="s">
        <v>93</v>
      </c>
      <c r="E174" s="118" t="s">
        <v>432</v>
      </c>
      <c r="F174" s="117">
        <v>200</v>
      </c>
      <c r="G174" s="128">
        <v>256.8</v>
      </c>
      <c r="H174" s="115">
        <v>0</v>
      </c>
      <c r="I174" s="115">
        <v>0</v>
      </c>
      <c r="L174" s="4"/>
      <c r="M174" s="4"/>
      <c r="N174" s="4"/>
      <c r="O174" s="4"/>
    </row>
    <row r="175" spans="1:15" ht="50.25" customHeight="1">
      <c r="A175" s="2" t="s">
        <v>379</v>
      </c>
      <c r="B175" s="11">
        <v>922</v>
      </c>
      <c r="C175" s="12" t="s">
        <v>166</v>
      </c>
      <c r="D175" s="12" t="s">
        <v>93</v>
      </c>
      <c r="E175" s="13" t="s">
        <v>272</v>
      </c>
      <c r="F175" s="11">
        <v>800</v>
      </c>
      <c r="G175" s="14">
        <v>215</v>
      </c>
      <c r="H175" s="14">
        <v>50</v>
      </c>
      <c r="I175" s="14">
        <v>50</v>
      </c>
      <c r="L175" s="4"/>
      <c r="M175" s="4"/>
      <c r="N175" s="4"/>
      <c r="O175" s="4"/>
    </row>
    <row r="176" spans="1:15" ht="51.75" hidden="1" customHeight="1">
      <c r="A176" s="32" t="s">
        <v>112</v>
      </c>
      <c r="B176" s="11">
        <v>922</v>
      </c>
      <c r="C176" s="12" t="s">
        <v>166</v>
      </c>
      <c r="D176" s="12" t="s">
        <v>93</v>
      </c>
      <c r="E176" s="13" t="s">
        <v>113</v>
      </c>
      <c r="F176" s="11">
        <v>200</v>
      </c>
      <c r="G176" s="14">
        <v>0</v>
      </c>
      <c r="H176" s="14">
        <v>0</v>
      </c>
      <c r="I176" s="14">
        <v>0</v>
      </c>
      <c r="L176" s="4"/>
      <c r="M176" s="4"/>
      <c r="N176" s="4"/>
      <c r="O176" s="4"/>
    </row>
    <row r="177" spans="1:15" ht="31.5">
      <c r="A177" s="2" t="s">
        <v>273</v>
      </c>
      <c r="B177" s="11">
        <v>922</v>
      </c>
      <c r="C177" s="12" t="s">
        <v>166</v>
      </c>
      <c r="D177" s="12" t="s">
        <v>93</v>
      </c>
      <c r="E177" s="13" t="s">
        <v>274</v>
      </c>
      <c r="F177" s="11"/>
      <c r="G177" s="14">
        <f>G178+G179+G181+G182+G180</f>
        <v>3598.31</v>
      </c>
      <c r="H177" s="14">
        <f t="shared" ref="H177:I177" si="56">H178+H179+H181+H182</f>
        <v>3180.5</v>
      </c>
      <c r="I177" s="14">
        <f t="shared" si="56"/>
        <v>3180.5</v>
      </c>
      <c r="L177" s="4"/>
      <c r="M177" s="4"/>
      <c r="N177" s="4"/>
      <c r="O177" s="4"/>
    </row>
    <row r="178" spans="1:15" ht="178.5" customHeight="1">
      <c r="A178" s="2" t="s">
        <v>275</v>
      </c>
      <c r="B178" s="11">
        <v>922</v>
      </c>
      <c r="C178" s="12" t="s">
        <v>166</v>
      </c>
      <c r="D178" s="12" t="s">
        <v>93</v>
      </c>
      <c r="E178" s="13" t="s">
        <v>276</v>
      </c>
      <c r="F178" s="11">
        <v>100</v>
      </c>
      <c r="G178" s="14">
        <v>2993.2</v>
      </c>
      <c r="H178" s="122">
        <v>2993.2</v>
      </c>
      <c r="I178" s="122">
        <v>2993.2</v>
      </c>
      <c r="L178" s="4"/>
      <c r="M178" s="4"/>
      <c r="N178" s="4"/>
      <c r="O178" s="4"/>
    </row>
    <row r="179" spans="1:15" ht="81" customHeight="1">
      <c r="A179" s="2" t="s">
        <v>114</v>
      </c>
      <c r="B179" s="11">
        <v>922</v>
      </c>
      <c r="C179" s="12" t="s">
        <v>166</v>
      </c>
      <c r="D179" s="12" t="s">
        <v>93</v>
      </c>
      <c r="E179" s="13" t="s">
        <v>276</v>
      </c>
      <c r="F179" s="11">
        <v>200</v>
      </c>
      <c r="G179" s="14">
        <v>526.6</v>
      </c>
      <c r="H179" s="14">
        <v>185.3</v>
      </c>
      <c r="I179" s="14">
        <v>185.3</v>
      </c>
      <c r="L179" s="4"/>
      <c r="M179" s="4"/>
      <c r="N179" s="4"/>
      <c r="O179" s="4"/>
    </row>
    <row r="180" spans="1:15" ht="144" customHeight="1">
      <c r="A180" s="156" t="s">
        <v>434</v>
      </c>
      <c r="B180" s="120">
        <v>922</v>
      </c>
      <c r="C180" s="121" t="s">
        <v>166</v>
      </c>
      <c r="D180" s="121" t="s">
        <v>93</v>
      </c>
      <c r="E180" s="124" t="s">
        <v>435</v>
      </c>
      <c r="F180" s="120">
        <v>200</v>
      </c>
      <c r="G180" s="122">
        <v>70.5</v>
      </c>
      <c r="H180" s="122">
        <v>0</v>
      </c>
      <c r="I180" s="122">
        <v>0</v>
      </c>
      <c r="L180" s="4"/>
      <c r="M180" s="4"/>
      <c r="N180" s="4"/>
      <c r="O180" s="4"/>
    </row>
    <row r="181" spans="1:15" ht="62.25" customHeight="1">
      <c r="A181" s="2" t="s">
        <v>115</v>
      </c>
      <c r="B181" s="11">
        <v>922</v>
      </c>
      <c r="C181" s="12" t="s">
        <v>166</v>
      </c>
      <c r="D181" s="12" t="s">
        <v>93</v>
      </c>
      <c r="E181" s="13" t="s">
        <v>276</v>
      </c>
      <c r="F181" s="11">
        <v>800</v>
      </c>
      <c r="G181" s="14">
        <v>2</v>
      </c>
      <c r="H181" s="14">
        <v>2</v>
      </c>
      <c r="I181" s="14">
        <v>2</v>
      </c>
      <c r="L181" s="4"/>
      <c r="M181" s="4"/>
      <c r="N181" s="4"/>
      <c r="O181" s="4"/>
    </row>
    <row r="182" spans="1:15" ht="1.5" hidden="1" customHeight="1">
      <c r="A182" s="172" t="s">
        <v>397</v>
      </c>
      <c r="B182" s="169">
        <v>922</v>
      </c>
      <c r="C182" s="168" t="s">
        <v>166</v>
      </c>
      <c r="D182" s="168" t="s">
        <v>93</v>
      </c>
      <c r="E182" s="174" t="s">
        <v>327</v>
      </c>
      <c r="F182" s="169">
        <v>200</v>
      </c>
      <c r="G182" s="167">
        <v>6.01</v>
      </c>
      <c r="H182" s="167">
        <v>0</v>
      </c>
      <c r="I182" s="167">
        <v>0</v>
      </c>
      <c r="L182" s="4"/>
      <c r="M182" s="4"/>
      <c r="N182" s="4"/>
      <c r="O182" s="4"/>
    </row>
    <row r="183" spans="1:15" ht="115.5" customHeight="1">
      <c r="A183" s="173"/>
      <c r="B183" s="169"/>
      <c r="C183" s="168"/>
      <c r="D183" s="168"/>
      <c r="E183" s="174"/>
      <c r="F183" s="169"/>
      <c r="G183" s="167"/>
      <c r="H183" s="167"/>
      <c r="I183" s="167"/>
      <c r="L183" s="4"/>
      <c r="M183" s="4"/>
      <c r="N183" s="4"/>
      <c r="O183" s="4"/>
    </row>
    <row r="184" spans="1:15" ht="31.5">
      <c r="A184" s="2" t="s">
        <v>277</v>
      </c>
      <c r="B184" s="11">
        <v>922</v>
      </c>
      <c r="C184" s="12" t="s">
        <v>166</v>
      </c>
      <c r="D184" s="12" t="s">
        <v>163</v>
      </c>
      <c r="E184" s="13"/>
      <c r="F184" s="11"/>
      <c r="G184" s="14">
        <f>G185</f>
        <v>3141.9</v>
      </c>
      <c r="H184" s="14">
        <f t="shared" ref="H184:I185" si="57">H185</f>
        <v>1864.8</v>
      </c>
      <c r="I184" s="14">
        <f t="shared" si="57"/>
        <v>1936.5</v>
      </c>
      <c r="L184" s="4"/>
      <c r="M184" s="4"/>
      <c r="N184" s="4"/>
      <c r="O184" s="4"/>
    </row>
    <row r="185" spans="1:15" ht="69" customHeight="1">
      <c r="A185" s="2" t="s">
        <v>324</v>
      </c>
      <c r="B185" s="11">
        <v>922</v>
      </c>
      <c r="C185" s="12" t="s">
        <v>166</v>
      </c>
      <c r="D185" s="12" t="s">
        <v>163</v>
      </c>
      <c r="E185" s="13" t="s">
        <v>262</v>
      </c>
      <c r="F185" s="11"/>
      <c r="G185" s="14">
        <f>G186</f>
        <v>3141.9</v>
      </c>
      <c r="H185" s="14">
        <f t="shared" si="57"/>
        <v>1864.8</v>
      </c>
      <c r="I185" s="14">
        <f t="shared" si="57"/>
        <v>1936.5</v>
      </c>
      <c r="L185" s="4"/>
      <c r="M185" s="4"/>
      <c r="N185" s="4"/>
      <c r="O185" s="4"/>
    </row>
    <row r="186" spans="1:15" ht="47.25">
      <c r="A186" s="2" t="s">
        <v>278</v>
      </c>
      <c r="B186" s="11">
        <v>922</v>
      </c>
      <c r="C186" s="12" t="s">
        <v>166</v>
      </c>
      <c r="D186" s="12" t="s">
        <v>163</v>
      </c>
      <c r="E186" s="13" t="s">
        <v>279</v>
      </c>
      <c r="F186" s="11"/>
      <c r="G186" s="14">
        <f>G187+G189+G191++G193+G194</f>
        <v>3141.9</v>
      </c>
      <c r="H186" s="14">
        <f t="shared" ref="H186:I186" si="58">H187+H189+H191++H193+H194</f>
        <v>1864.8</v>
      </c>
      <c r="I186" s="14">
        <f t="shared" si="58"/>
        <v>1936.5</v>
      </c>
      <c r="L186" s="4"/>
      <c r="M186" s="4"/>
      <c r="N186" s="4"/>
      <c r="O186" s="4"/>
    </row>
    <row r="187" spans="1:15" ht="47.25">
      <c r="A187" s="2" t="s">
        <v>280</v>
      </c>
      <c r="B187" s="169">
        <v>922</v>
      </c>
      <c r="C187" s="168" t="s">
        <v>166</v>
      </c>
      <c r="D187" s="168" t="s">
        <v>163</v>
      </c>
      <c r="E187" s="174" t="s">
        <v>282</v>
      </c>
      <c r="F187" s="169">
        <v>100</v>
      </c>
      <c r="G187" s="167">
        <v>1374.6</v>
      </c>
      <c r="H187" s="167">
        <v>441.5</v>
      </c>
      <c r="I187" s="167">
        <v>459.2</v>
      </c>
      <c r="L187" s="4"/>
      <c r="M187" s="4"/>
      <c r="N187" s="4"/>
      <c r="O187" s="4"/>
    </row>
    <row r="188" spans="1:15" ht="126">
      <c r="A188" s="2" t="s">
        <v>281</v>
      </c>
      <c r="B188" s="169"/>
      <c r="C188" s="168"/>
      <c r="D188" s="168"/>
      <c r="E188" s="174"/>
      <c r="F188" s="169"/>
      <c r="G188" s="167"/>
      <c r="H188" s="167"/>
      <c r="I188" s="167"/>
      <c r="L188" s="4"/>
      <c r="M188" s="4"/>
      <c r="N188" s="4"/>
      <c r="O188" s="4"/>
    </row>
    <row r="189" spans="1:15" ht="84.75" customHeight="1">
      <c r="A189" s="2" t="s">
        <v>40</v>
      </c>
      <c r="B189" s="169">
        <v>922</v>
      </c>
      <c r="C189" s="168" t="s">
        <v>166</v>
      </c>
      <c r="D189" s="168" t="s">
        <v>163</v>
      </c>
      <c r="E189" s="174" t="s">
        <v>282</v>
      </c>
      <c r="F189" s="169">
        <v>200</v>
      </c>
      <c r="G189" s="167">
        <v>104.3</v>
      </c>
      <c r="H189" s="167">
        <v>69.7</v>
      </c>
      <c r="I189" s="167">
        <v>69.7</v>
      </c>
      <c r="L189" s="4"/>
      <c r="M189" s="4"/>
      <c r="N189" s="4"/>
      <c r="O189" s="4"/>
    </row>
    <row r="190" spans="1:15" ht="4.9000000000000004" hidden="1" customHeight="1">
      <c r="B190" s="169"/>
      <c r="C190" s="168"/>
      <c r="D190" s="168"/>
      <c r="E190" s="174"/>
      <c r="F190" s="169"/>
      <c r="G190" s="167"/>
      <c r="H190" s="167"/>
      <c r="I190" s="167"/>
      <c r="L190" s="4"/>
      <c r="M190" s="4"/>
      <c r="N190" s="4"/>
      <c r="O190" s="4"/>
    </row>
    <row r="191" spans="1:15" ht="63">
      <c r="A191" s="2" t="s">
        <v>41</v>
      </c>
      <c r="B191" s="169">
        <v>922</v>
      </c>
      <c r="C191" s="168" t="s">
        <v>166</v>
      </c>
      <c r="D191" s="168" t="s">
        <v>163</v>
      </c>
      <c r="E191" s="174" t="s">
        <v>282</v>
      </c>
      <c r="F191" s="169">
        <v>800</v>
      </c>
      <c r="G191" s="167">
        <v>9.5</v>
      </c>
      <c r="H191" s="167">
        <v>2</v>
      </c>
      <c r="I191" s="167">
        <v>2</v>
      </c>
      <c r="L191" s="4"/>
      <c r="M191" s="4"/>
      <c r="N191" s="4"/>
      <c r="O191" s="4"/>
    </row>
    <row r="192" spans="1:15" ht="1.1499999999999999" customHeight="1">
      <c r="A192" s="2"/>
      <c r="B192" s="169"/>
      <c r="C192" s="168"/>
      <c r="D192" s="168"/>
      <c r="E192" s="174"/>
      <c r="F192" s="169"/>
      <c r="G192" s="167"/>
      <c r="H192" s="167"/>
      <c r="I192" s="167"/>
      <c r="L192" s="4"/>
      <c r="M192" s="4"/>
      <c r="N192" s="4"/>
      <c r="O192" s="4"/>
    </row>
    <row r="193" spans="1:15" ht="181.5" customHeight="1">
      <c r="A193" s="2" t="s">
        <v>285</v>
      </c>
      <c r="B193" s="11">
        <v>922</v>
      </c>
      <c r="C193" s="12" t="s">
        <v>166</v>
      </c>
      <c r="D193" s="12" t="s">
        <v>163</v>
      </c>
      <c r="E193" s="13" t="s">
        <v>286</v>
      </c>
      <c r="F193" s="11">
        <v>100</v>
      </c>
      <c r="G193" s="14">
        <v>1351.6</v>
      </c>
      <c r="H193" s="14">
        <v>1351.6</v>
      </c>
      <c r="I193" s="14">
        <v>1405.6</v>
      </c>
      <c r="L193" s="4"/>
      <c r="M193" s="4"/>
      <c r="N193" s="4"/>
      <c r="O193" s="4"/>
    </row>
    <row r="194" spans="1:15" ht="102.75" customHeight="1">
      <c r="A194" s="2" t="s">
        <v>287</v>
      </c>
      <c r="B194" s="11">
        <v>922</v>
      </c>
      <c r="C194" s="12" t="s">
        <v>166</v>
      </c>
      <c r="D194" s="12" t="s">
        <v>163</v>
      </c>
      <c r="E194" s="13" t="s">
        <v>286</v>
      </c>
      <c r="F194" s="11">
        <v>200</v>
      </c>
      <c r="G194" s="14">
        <v>301.89999999999998</v>
      </c>
      <c r="H194" s="14">
        <v>0</v>
      </c>
      <c r="I194" s="14">
        <v>0</v>
      </c>
      <c r="L194" s="4"/>
      <c r="M194" s="4"/>
      <c r="N194" s="4"/>
      <c r="O194" s="4"/>
    </row>
    <row r="195" spans="1:15" hidden="1">
      <c r="A195" s="2" t="s">
        <v>244</v>
      </c>
      <c r="B195" s="11">
        <v>922</v>
      </c>
      <c r="C195" s="12">
        <v>10</v>
      </c>
      <c r="D195" s="12"/>
      <c r="E195" s="13"/>
      <c r="F195" s="11"/>
      <c r="G195" s="14">
        <f>G196</f>
        <v>0</v>
      </c>
      <c r="H195" s="14">
        <f t="shared" ref="H195:I197" si="59">H196</f>
        <v>0</v>
      </c>
      <c r="I195" s="14">
        <f t="shared" si="59"/>
        <v>0</v>
      </c>
      <c r="L195" s="4"/>
      <c r="M195" s="4"/>
      <c r="N195" s="4"/>
      <c r="O195" s="4"/>
    </row>
    <row r="196" spans="1:15" ht="31.5" hidden="1">
      <c r="A196" s="2" t="s">
        <v>250</v>
      </c>
      <c r="B196" s="11">
        <v>922</v>
      </c>
      <c r="C196" s="12">
        <v>10</v>
      </c>
      <c r="D196" s="12" t="s">
        <v>94</v>
      </c>
      <c r="E196" s="13"/>
      <c r="F196" s="11"/>
      <c r="G196" s="14">
        <f>G197</f>
        <v>0</v>
      </c>
      <c r="H196" s="14">
        <f t="shared" si="59"/>
        <v>0</v>
      </c>
      <c r="I196" s="14">
        <f t="shared" si="59"/>
        <v>0</v>
      </c>
      <c r="L196" s="4"/>
      <c r="M196" s="4"/>
      <c r="N196" s="4"/>
      <c r="O196" s="4"/>
    </row>
    <row r="197" spans="1:15" ht="78.75" hidden="1">
      <c r="A197" s="2" t="s">
        <v>261</v>
      </c>
      <c r="B197" s="11">
        <v>922</v>
      </c>
      <c r="C197" s="12">
        <v>10</v>
      </c>
      <c r="D197" s="12" t="s">
        <v>94</v>
      </c>
      <c r="E197" s="13" t="s">
        <v>262</v>
      </c>
      <c r="F197" s="11"/>
      <c r="G197" s="14">
        <f>G198</f>
        <v>0</v>
      </c>
      <c r="H197" s="14">
        <f t="shared" si="59"/>
        <v>0</v>
      </c>
      <c r="I197" s="14">
        <f t="shared" si="59"/>
        <v>0</v>
      </c>
      <c r="L197" s="4"/>
      <c r="M197" s="4"/>
      <c r="N197" s="4"/>
      <c r="O197" s="4"/>
    </row>
    <row r="198" spans="1:15" ht="47.25" hidden="1">
      <c r="A198" s="2" t="s">
        <v>278</v>
      </c>
      <c r="B198" s="11">
        <v>922</v>
      </c>
      <c r="C198" s="12">
        <v>10</v>
      </c>
      <c r="D198" s="12" t="s">
        <v>94</v>
      </c>
      <c r="E198" s="13" t="s">
        <v>279</v>
      </c>
      <c r="F198" s="11">
        <v>200</v>
      </c>
      <c r="G198" s="14">
        <f>G199</f>
        <v>0</v>
      </c>
      <c r="H198" s="14">
        <f t="shared" ref="H198:I198" si="60">H199</f>
        <v>0</v>
      </c>
      <c r="I198" s="14">
        <f t="shared" si="60"/>
        <v>0</v>
      </c>
      <c r="L198" s="4"/>
      <c r="M198" s="4"/>
      <c r="N198" s="4"/>
      <c r="O198" s="4"/>
    </row>
    <row r="199" spans="1:15" ht="0.75" customHeight="1">
      <c r="A199" s="2" t="s">
        <v>288</v>
      </c>
      <c r="B199" s="11">
        <v>922</v>
      </c>
      <c r="C199" s="12">
        <v>10</v>
      </c>
      <c r="D199" s="12" t="s">
        <v>94</v>
      </c>
      <c r="E199" s="13" t="s">
        <v>289</v>
      </c>
      <c r="F199" s="11">
        <v>200</v>
      </c>
      <c r="G199" s="14">
        <v>0</v>
      </c>
      <c r="H199" s="14">
        <v>0</v>
      </c>
      <c r="I199" s="14">
        <v>0</v>
      </c>
      <c r="L199" s="4"/>
      <c r="M199" s="4"/>
      <c r="N199" s="4"/>
      <c r="O199" s="4"/>
    </row>
    <row r="200" spans="1:15" ht="21.75" customHeight="1">
      <c r="A200" s="2" t="s">
        <v>290</v>
      </c>
      <c r="B200" s="11">
        <v>922</v>
      </c>
      <c r="C200" s="12">
        <v>11</v>
      </c>
      <c r="D200" s="12"/>
      <c r="E200" s="13"/>
      <c r="F200" s="11"/>
      <c r="G200" s="14">
        <f>G201</f>
        <v>889.4</v>
      </c>
      <c r="H200" s="14">
        <f t="shared" ref="H200:I200" si="61">H201</f>
        <v>100</v>
      </c>
      <c r="I200" s="14">
        <f t="shared" si="61"/>
        <v>100</v>
      </c>
      <c r="L200" s="4"/>
      <c r="M200" s="4"/>
      <c r="N200" s="4"/>
      <c r="O200" s="4"/>
    </row>
    <row r="201" spans="1:15">
      <c r="A201" s="2" t="s">
        <v>291</v>
      </c>
      <c r="B201" s="11">
        <v>922</v>
      </c>
      <c r="C201" s="12">
        <v>11</v>
      </c>
      <c r="D201" s="12" t="s">
        <v>169</v>
      </c>
      <c r="E201" s="13"/>
      <c r="F201" s="11"/>
      <c r="G201" s="14">
        <f>G202</f>
        <v>889.4</v>
      </c>
      <c r="H201" s="14">
        <f t="shared" ref="H201:I202" si="62">H202</f>
        <v>100</v>
      </c>
      <c r="I201" s="14">
        <f t="shared" si="62"/>
        <v>100</v>
      </c>
      <c r="L201" s="4"/>
      <c r="M201" s="4"/>
      <c r="N201" s="4"/>
      <c r="O201" s="4"/>
    </row>
    <row r="202" spans="1:15" ht="73.5" customHeight="1">
      <c r="A202" s="2" t="s">
        <v>324</v>
      </c>
      <c r="B202" s="11">
        <v>922</v>
      </c>
      <c r="C202" s="12">
        <v>11</v>
      </c>
      <c r="D202" s="12" t="s">
        <v>169</v>
      </c>
      <c r="E202" s="13" t="s">
        <v>262</v>
      </c>
      <c r="F202" s="24"/>
      <c r="G202" s="14">
        <f>G203</f>
        <v>889.4</v>
      </c>
      <c r="H202" s="14">
        <f t="shared" si="62"/>
        <v>100</v>
      </c>
      <c r="I202" s="14">
        <f t="shared" si="62"/>
        <v>100</v>
      </c>
      <c r="L202" s="4"/>
      <c r="M202" s="4"/>
      <c r="N202" s="4"/>
      <c r="O202" s="4"/>
    </row>
    <row r="203" spans="1:15" ht="67.5" customHeight="1">
      <c r="A203" s="2" t="s">
        <v>292</v>
      </c>
      <c r="B203" s="11">
        <v>922</v>
      </c>
      <c r="C203" s="12">
        <v>11</v>
      </c>
      <c r="D203" s="12" t="s">
        <v>169</v>
      </c>
      <c r="E203" s="13" t="s">
        <v>328</v>
      </c>
      <c r="F203" s="11"/>
      <c r="G203" s="14">
        <f>G204+G205</f>
        <v>889.4</v>
      </c>
      <c r="H203" s="14">
        <f t="shared" ref="H203:I203" si="63">H204+H205</f>
        <v>100</v>
      </c>
      <c r="I203" s="14">
        <f t="shared" si="63"/>
        <v>100</v>
      </c>
      <c r="L203" s="4"/>
      <c r="M203" s="4"/>
      <c r="N203" s="4"/>
      <c r="O203" s="4"/>
    </row>
    <row r="204" spans="1:15" ht="83.25" customHeight="1">
      <c r="A204" s="89" t="s">
        <v>292</v>
      </c>
      <c r="B204" s="85">
        <v>922</v>
      </c>
      <c r="C204" s="84">
        <v>11</v>
      </c>
      <c r="D204" s="84" t="s">
        <v>169</v>
      </c>
      <c r="E204" s="86" t="s">
        <v>293</v>
      </c>
      <c r="F204" s="85">
        <v>200</v>
      </c>
      <c r="G204" s="83">
        <v>889.4</v>
      </c>
      <c r="H204" s="83">
        <v>100</v>
      </c>
      <c r="I204" s="83">
        <v>100</v>
      </c>
      <c r="L204" s="4"/>
      <c r="M204" s="4"/>
      <c r="N204" s="4"/>
      <c r="O204" s="4"/>
    </row>
    <row r="205" spans="1:15" ht="78.75">
      <c r="A205" s="2" t="s">
        <v>384</v>
      </c>
      <c r="B205" s="11">
        <v>922</v>
      </c>
      <c r="C205" s="12">
        <v>11</v>
      </c>
      <c r="D205" s="12" t="s">
        <v>169</v>
      </c>
      <c r="E205" s="13" t="s">
        <v>293</v>
      </c>
      <c r="F205" s="11">
        <v>800</v>
      </c>
      <c r="G205" s="14">
        <v>0</v>
      </c>
      <c r="H205" s="14">
        <v>0</v>
      </c>
      <c r="I205" s="14">
        <v>0</v>
      </c>
      <c r="L205" s="4"/>
      <c r="M205" s="4"/>
      <c r="N205" s="4"/>
      <c r="O205" s="4"/>
    </row>
    <row r="206" spans="1:15" ht="78.75">
      <c r="A206" s="49" t="s">
        <v>400</v>
      </c>
      <c r="B206" s="11">
        <v>924</v>
      </c>
      <c r="C206" s="12"/>
      <c r="D206" s="12"/>
      <c r="E206" s="13"/>
      <c r="F206" s="11"/>
      <c r="G206" s="14">
        <f>G207+G214+G295+G314+G318</f>
        <v>214121.80000000002</v>
      </c>
      <c r="H206" s="14">
        <f>H207+H214+H295+H314</f>
        <v>187113.3</v>
      </c>
      <c r="I206" s="14">
        <f>I207+I214+I295+I314</f>
        <v>192172.30000000002</v>
      </c>
      <c r="L206" s="4"/>
      <c r="M206" s="4"/>
      <c r="N206" s="4"/>
      <c r="O206" s="4"/>
    </row>
    <row r="207" spans="1:15">
      <c r="A207" s="2" t="s">
        <v>191</v>
      </c>
      <c r="B207" s="11">
        <v>924</v>
      </c>
      <c r="C207" s="12" t="s">
        <v>93</v>
      </c>
      <c r="D207" s="12"/>
      <c r="E207" s="13"/>
      <c r="F207" s="11"/>
      <c r="G207" s="14">
        <f>G208</f>
        <v>755</v>
      </c>
      <c r="H207" s="14">
        <f t="shared" ref="H207:I210" si="64">H208</f>
        <v>784</v>
      </c>
      <c r="I207" s="14">
        <f t="shared" si="64"/>
        <v>785</v>
      </c>
      <c r="L207" s="4"/>
      <c r="M207" s="4"/>
      <c r="N207" s="4"/>
      <c r="O207" s="4"/>
    </row>
    <row r="208" spans="1:15" ht="31.5">
      <c r="A208" s="2" t="s">
        <v>207</v>
      </c>
      <c r="B208" s="11">
        <v>924</v>
      </c>
      <c r="C208" s="12" t="s">
        <v>93</v>
      </c>
      <c r="D208" s="12">
        <v>13</v>
      </c>
      <c r="E208" s="13"/>
      <c r="F208" s="11"/>
      <c r="G208" s="14">
        <f>G209</f>
        <v>755</v>
      </c>
      <c r="H208" s="14">
        <f t="shared" si="64"/>
        <v>784</v>
      </c>
      <c r="I208" s="14">
        <f t="shared" si="64"/>
        <v>785</v>
      </c>
      <c r="L208" s="4"/>
      <c r="M208" s="4"/>
      <c r="N208" s="4"/>
      <c r="O208" s="4"/>
    </row>
    <row r="209" spans="1:15" ht="49.5" customHeight="1">
      <c r="A209" s="2" t="s">
        <v>329</v>
      </c>
      <c r="B209" s="11">
        <v>924</v>
      </c>
      <c r="C209" s="12" t="s">
        <v>93</v>
      </c>
      <c r="D209" s="12">
        <v>13</v>
      </c>
      <c r="E209" s="13" t="s">
        <v>295</v>
      </c>
      <c r="F209" s="11"/>
      <c r="G209" s="14">
        <f>G210</f>
        <v>755</v>
      </c>
      <c r="H209" s="14">
        <f t="shared" si="64"/>
        <v>784</v>
      </c>
      <c r="I209" s="14">
        <f t="shared" si="64"/>
        <v>785</v>
      </c>
      <c r="L209" s="4"/>
      <c r="M209" s="4"/>
      <c r="N209" s="4"/>
      <c r="O209" s="4"/>
    </row>
    <row r="210" spans="1:15" ht="47.25" customHeight="1">
      <c r="A210" s="2" t="s">
        <v>296</v>
      </c>
      <c r="B210" s="11">
        <v>924</v>
      </c>
      <c r="C210" s="12" t="s">
        <v>93</v>
      </c>
      <c r="D210" s="12">
        <v>13</v>
      </c>
      <c r="E210" s="13" t="s">
        <v>297</v>
      </c>
      <c r="F210" s="11"/>
      <c r="G210" s="14">
        <f>G211</f>
        <v>755</v>
      </c>
      <c r="H210" s="14">
        <f t="shared" si="64"/>
        <v>784</v>
      </c>
      <c r="I210" s="14">
        <f t="shared" si="64"/>
        <v>785</v>
      </c>
      <c r="L210" s="4"/>
      <c r="M210" s="4"/>
      <c r="N210" s="4"/>
      <c r="O210" s="4"/>
    </row>
    <row r="211" spans="1:15" ht="133.5" customHeight="1">
      <c r="A211" s="2" t="s">
        <v>298</v>
      </c>
      <c r="B211" s="11">
        <v>924</v>
      </c>
      <c r="C211" s="12" t="s">
        <v>93</v>
      </c>
      <c r="D211" s="12">
        <v>13</v>
      </c>
      <c r="E211" s="13" t="s">
        <v>116</v>
      </c>
      <c r="F211" s="11"/>
      <c r="G211" s="14">
        <f>G212+G213</f>
        <v>755</v>
      </c>
      <c r="H211" s="14">
        <f t="shared" ref="H211:I211" si="65">H212+H213</f>
        <v>784</v>
      </c>
      <c r="I211" s="14">
        <f t="shared" si="65"/>
        <v>785</v>
      </c>
      <c r="L211" s="4"/>
      <c r="M211" s="4"/>
      <c r="N211" s="4"/>
      <c r="O211" s="4"/>
    </row>
    <row r="212" spans="1:15" ht="159.75" customHeight="1">
      <c r="A212" s="2" t="s">
        <v>0</v>
      </c>
      <c r="B212" s="11">
        <v>924</v>
      </c>
      <c r="C212" s="12" t="s">
        <v>93</v>
      </c>
      <c r="D212" s="12">
        <v>13</v>
      </c>
      <c r="E212" s="13" t="s">
        <v>371</v>
      </c>
      <c r="F212" s="11">
        <v>100</v>
      </c>
      <c r="G212" s="14">
        <v>696.5</v>
      </c>
      <c r="H212" s="14">
        <v>722.9</v>
      </c>
      <c r="I212" s="14">
        <v>751.8</v>
      </c>
      <c r="L212" s="4"/>
      <c r="M212" s="4"/>
      <c r="N212" s="4"/>
      <c r="O212" s="4"/>
    </row>
    <row r="213" spans="1:15" ht="78.75">
      <c r="A213" s="2" t="s">
        <v>1</v>
      </c>
      <c r="B213" s="11">
        <v>924</v>
      </c>
      <c r="C213" s="12" t="s">
        <v>93</v>
      </c>
      <c r="D213" s="12">
        <v>13</v>
      </c>
      <c r="E213" s="13" t="s">
        <v>371</v>
      </c>
      <c r="F213" s="11">
        <v>200</v>
      </c>
      <c r="G213" s="14">
        <v>58.5</v>
      </c>
      <c r="H213" s="14">
        <v>61.1</v>
      </c>
      <c r="I213" s="14">
        <v>33.200000000000003</v>
      </c>
      <c r="L213" s="4"/>
      <c r="M213" s="4"/>
      <c r="N213" s="4"/>
      <c r="O213" s="4"/>
    </row>
    <row r="214" spans="1:15">
      <c r="A214" s="2" t="s">
        <v>259</v>
      </c>
      <c r="B214" s="11">
        <v>924</v>
      </c>
      <c r="C214" s="12" t="s">
        <v>168</v>
      </c>
      <c r="D214" s="12"/>
      <c r="E214" s="13"/>
      <c r="F214" s="11"/>
      <c r="G214" s="14">
        <f>G215+G228+G265+G284+G257</f>
        <v>202018.30000000002</v>
      </c>
      <c r="H214" s="14">
        <f>H215+H228+H265+H284+H257</f>
        <v>183291.09999999998</v>
      </c>
      <c r="I214" s="14">
        <f>I215+I228+I265+I284+I257</f>
        <v>188515.30000000002</v>
      </c>
      <c r="L214" s="4"/>
      <c r="M214" s="4"/>
      <c r="N214" s="4"/>
      <c r="O214" s="4"/>
    </row>
    <row r="215" spans="1:15">
      <c r="A215" s="2" t="s">
        <v>2</v>
      </c>
      <c r="B215" s="11">
        <v>924</v>
      </c>
      <c r="C215" s="12" t="s">
        <v>168</v>
      </c>
      <c r="D215" s="12" t="s">
        <v>93</v>
      </c>
      <c r="E215" s="13"/>
      <c r="F215" s="11"/>
      <c r="G215" s="14">
        <f>G216</f>
        <v>32321.5</v>
      </c>
      <c r="H215" s="14">
        <f t="shared" ref="H215:I216" si="66">H216</f>
        <v>31258.3</v>
      </c>
      <c r="I215" s="14">
        <f t="shared" si="66"/>
        <v>32233.100000000002</v>
      </c>
      <c r="L215" s="4"/>
      <c r="M215" s="4"/>
      <c r="N215" s="4"/>
      <c r="O215" s="4"/>
    </row>
    <row r="216" spans="1:15" ht="64.5" customHeight="1">
      <c r="A216" s="2" t="s">
        <v>329</v>
      </c>
      <c r="B216" s="11">
        <v>924</v>
      </c>
      <c r="C216" s="12" t="s">
        <v>168</v>
      </c>
      <c r="D216" s="12" t="s">
        <v>93</v>
      </c>
      <c r="E216" s="13" t="s">
        <v>295</v>
      </c>
      <c r="F216" s="11"/>
      <c r="G216" s="14">
        <f>G217</f>
        <v>32321.5</v>
      </c>
      <c r="H216" s="14">
        <f t="shared" si="66"/>
        <v>31258.3</v>
      </c>
      <c r="I216" s="14">
        <f t="shared" si="66"/>
        <v>32233.100000000002</v>
      </c>
      <c r="L216" s="4"/>
      <c r="M216" s="4"/>
      <c r="N216" s="4"/>
      <c r="O216" s="4"/>
    </row>
    <row r="217" spans="1:15" ht="52.5" customHeight="1">
      <c r="A217" s="2" t="s">
        <v>3</v>
      </c>
      <c r="B217" s="11">
        <v>924</v>
      </c>
      <c r="C217" s="12" t="s">
        <v>168</v>
      </c>
      <c r="D217" s="12" t="s">
        <v>93</v>
      </c>
      <c r="E217" s="13" t="s">
        <v>4</v>
      </c>
      <c r="F217" s="11"/>
      <c r="G217" s="14">
        <f>G218+G222+G224</f>
        <v>32321.5</v>
      </c>
      <c r="H217" s="14">
        <f t="shared" ref="H217:I217" si="67">H218+H222+H224</f>
        <v>31258.3</v>
      </c>
      <c r="I217" s="14">
        <f t="shared" si="67"/>
        <v>32233.100000000002</v>
      </c>
      <c r="L217" s="4"/>
      <c r="M217" s="4"/>
      <c r="N217" s="4"/>
      <c r="O217" s="4"/>
    </row>
    <row r="218" spans="1:15" ht="31.5">
      <c r="A218" s="87" t="s">
        <v>5</v>
      </c>
      <c r="B218" s="93">
        <v>924</v>
      </c>
      <c r="C218" s="97" t="s">
        <v>168</v>
      </c>
      <c r="D218" s="97" t="s">
        <v>93</v>
      </c>
      <c r="E218" s="95" t="s">
        <v>6</v>
      </c>
      <c r="F218" s="93"/>
      <c r="G218" s="91">
        <f>G219+G220+G221+G227+G223</f>
        <v>14465</v>
      </c>
      <c r="H218" s="91">
        <f t="shared" ref="H218:I218" si="68">H219+H220+H221+H227</f>
        <v>11664.3</v>
      </c>
      <c r="I218" s="91">
        <f t="shared" si="68"/>
        <v>11504.2</v>
      </c>
      <c r="L218" s="4"/>
      <c r="M218" s="4"/>
      <c r="N218" s="4"/>
      <c r="O218" s="4"/>
    </row>
    <row r="219" spans="1:15" ht="180" customHeight="1">
      <c r="A219" s="89" t="s">
        <v>7</v>
      </c>
      <c r="B219" s="85">
        <v>924</v>
      </c>
      <c r="C219" s="84" t="s">
        <v>168</v>
      </c>
      <c r="D219" s="84" t="s">
        <v>93</v>
      </c>
      <c r="E219" s="86" t="s">
        <v>8</v>
      </c>
      <c r="F219" s="85">
        <v>100</v>
      </c>
      <c r="G219" s="83">
        <v>6486.7</v>
      </c>
      <c r="H219" s="122">
        <v>6486.7</v>
      </c>
      <c r="I219" s="122">
        <v>6486.7</v>
      </c>
      <c r="L219" s="4"/>
      <c r="M219" s="4"/>
      <c r="N219" s="4"/>
      <c r="O219" s="4"/>
    </row>
    <row r="220" spans="1:15" ht="94.5">
      <c r="A220" s="89" t="s">
        <v>9</v>
      </c>
      <c r="B220" s="85">
        <v>924</v>
      </c>
      <c r="C220" s="84" t="s">
        <v>168</v>
      </c>
      <c r="D220" s="84" t="s">
        <v>93</v>
      </c>
      <c r="E220" s="86" t="s">
        <v>8</v>
      </c>
      <c r="F220" s="85">
        <v>200</v>
      </c>
      <c r="G220" s="83">
        <v>7571.3</v>
      </c>
      <c r="H220" s="83">
        <v>5167.6000000000004</v>
      </c>
      <c r="I220" s="83">
        <v>5007.5</v>
      </c>
      <c r="L220" s="4"/>
      <c r="M220" s="4"/>
      <c r="N220" s="4"/>
      <c r="O220" s="4"/>
    </row>
    <row r="221" spans="1:15" ht="63">
      <c r="A221" s="2" t="s">
        <v>10</v>
      </c>
      <c r="B221" s="11">
        <v>924</v>
      </c>
      <c r="C221" s="12" t="s">
        <v>168</v>
      </c>
      <c r="D221" s="12" t="s">
        <v>93</v>
      </c>
      <c r="E221" s="13" t="s">
        <v>8</v>
      </c>
      <c r="F221" s="11">
        <v>800</v>
      </c>
      <c r="G221" s="14">
        <v>97</v>
      </c>
      <c r="H221" s="14">
        <v>10</v>
      </c>
      <c r="I221" s="14">
        <v>10</v>
      </c>
      <c r="L221" s="4"/>
      <c r="M221" s="4"/>
      <c r="N221" s="4"/>
      <c r="O221" s="4"/>
    </row>
    <row r="222" spans="1:15" ht="63" hidden="1">
      <c r="A222" s="2" t="s">
        <v>117</v>
      </c>
      <c r="B222" s="11">
        <v>924</v>
      </c>
      <c r="C222" s="12" t="s">
        <v>168</v>
      </c>
      <c r="D222" s="12" t="s">
        <v>93</v>
      </c>
      <c r="E222" s="13" t="s">
        <v>118</v>
      </c>
      <c r="F222" s="11">
        <v>200</v>
      </c>
      <c r="G222" s="14">
        <v>0</v>
      </c>
      <c r="H222" s="14">
        <v>0</v>
      </c>
      <c r="I222" s="14">
        <v>0</v>
      </c>
      <c r="L222" s="4"/>
      <c r="M222" s="4"/>
      <c r="N222" s="4"/>
      <c r="O222" s="4"/>
    </row>
    <row r="223" spans="1:15" ht="141.75">
      <c r="A223" s="127" t="s">
        <v>436</v>
      </c>
      <c r="B223" s="120">
        <v>924</v>
      </c>
      <c r="C223" s="121" t="s">
        <v>168</v>
      </c>
      <c r="D223" s="121" t="s">
        <v>93</v>
      </c>
      <c r="E223" s="124" t="s">
        <v>437</v>
      </c>
      <c r="F223" s="120">
        <v>200</v>
      </c>
      <c r="G223" s="122">
        <v>310</v>
      </c>
      <c r="H223" s="122">
        <v>0</v>
      </c>
      <c r="I223" s="122">
        <v>0</v>
      </c>
      <c r="L223" s="4"/>
      <c r="M223" s="4"/>
      <c r="N223" s="4"/>
      <c r="O223" s="4"/>
    </row>
    <row r="224" spans="1:15" ht="230.25" customHeight="1">
      <c r="A224" s="2" t="s">
        <v>11</v>
      </c>
      <c r="B224" s="11">
        <v>924</v>
      </c>
      <c r="C224" s="12" t="s">
        <v>168</v>
      </c>
      <c r="D224" s="12" t="s">
        <v>93</v>
      </c>
      <c r="E224" s="13" t="s">
        <v>12</v>
      </c>
      <c r="F224" s="11"/>
      <c r="G224" s="14">
        <f>G225+G226</f>
        <v>17856.5</v>
      </c>
      <c r="H224" s="14">
        <f t="shared" ref="H224:I224" si="69">H225+H226</f>
        <v>19594</v>
      </c>
      <c r="I224" s="14">
        <f t="shared" si="69"/>
        <v>20728.900000000001</v>
      </c>
      <c r="L224" s="4"/>
      <c r="M224" s="4"/>
      <c r="N224" s="4"/>
      <c r="O224" s="4"/>
    </row>
    <row r="225" spans="1:15" ht="207.75" customHeight="1">
      <c r="A225" s="2" t="s">
        <v>11</v>
      </c>
      <c r="B225" s="11">
        <v>924</v>
      </c>
      <c r="C225" s="12" t="s">
        <v>168</v>
      </c>
      <c r="D225" s="12" t="s">
        <v>93</v>
      </c>
      <c r="E225" s="13" t="s">
        <v>12</v>
      </c>
      <c r="F225" s="11">
        <v>100</v>
      </c>
      <c r="G225" s="14">
        <v>17643</v>
      </c>
      <c r="H225" s="14">
        <v>19464.599999999999</v>
      </c>
      <c r="I225" s="14">
        <v>20632.5</v>
      </c>
      <c r="L225" s="4"/>
      <c r="M225" s="4"/>
      <c r="N225" s="4"/>
      <c r="O225" s="4"/>
    </row>
    <row r="226" spans="1:15" ht="129" customHeight="1">
      <c r="A226" s="2" t="s">
        <v>119</v>
      </c>
      <c r="B226" s="11">
        <v>924</v>
      </c>
      <c r="C226" s="12" t="s">
        <v>168</v>
      </c>
      <c r="D226" s="12" t="s">
        <v>93</v>
      </c>
      <c r="E226" s="13" t="s">
        <v>12</v>
      </c>
      <c r="F226" s="11">
        <v>200</v>
      </c>
      <c r="G226" s="14">
        <v>213.5</v>
      </c>
      <c r="H226" s="14">
        <v>129.4</v>
      </c>
      <c r="I226" s="14">
        <v>96.4</v>
      </c>
      <c r="L226" s="4"/>
      <c r="M226" s="4"/>
      <c r="N226" s="4"/>
      <c r="O226" s="4"/>
    </row>
    <row r="227" spans="1:15" ht="78" customHeight="1">
      <c r="A227" s="2" t="s">
        <v>330</v>
      </c>
      <c r="B227" s="11">
        <v>924</v>
      </c>
      <c r="C227" s="12" t="s">
        <v>168</v>
      </c>
      <c r="D227" s="12" t="s">
        <v>93</v>
      </c>
      <c r="E227" s="13" t="s">
        <v>331</v>
      </c>
      <c r="F227" s="11">
        <v>200</v>
      </c>
      <c r="G227" s="14">
        <v>0</v>
      </c>
      <c r="H227" s="14">
        <v>0</v>
      </c>
      <c r="I227" s="14">
        <v>0</v>
      </c>
      <c r="L227" s="4"/>
      <c r="M227" s="4"/>
      <c r="N227" s="4"/>
      <c r="O227" s="4"/>
    </row>
    <row r="228" spans="1:15">
      <c r="A228" s="89" t="s">
        <v>13</v>
      </c>
      <c r="B228" s="85">
        <v>924</v>
      </c>
      <c r="C228" s="84" t="s">
        <v>168</v>
      </c>
      <c r="D228" s="84" t="s">
        <v>169</v>
      </c>
      <c r="E228" s="86"/>
      <c r="F228" s="85"/>
      <c r="G228" s="83">
        <f>G229+G255</f>
        <v>140843</v>
      </c>
      <c r="H228" s="83">
        <f t="shared" ref="H228:I230" si="70">H229</f>
        <v>128346.79999999999</v>
      </c>
      <c r="I228" s="83">
        <f t="shared" si="70"/>
        <v>130165.4</v>
      </c>
      <c r="J228" s="111"/>
      <c r="L228" s="4"/>
      <c r="M228" s="4"/>
      <c r="N228" s="4"/>
      <c r="O228" s="4"/>
    </row>
    <row r="229" spans="1:15" ht="63">
      <c r="A229" s="88" t="s">
        <v>329</v>
      </c>
      <c r="B229" s="94">
        <v>924</v>
      </c>
      <c r="C229" s="98" t="s">
        <v>168</v>
      </c>
      <c r="D229" s="98" t="s">
        <v>169</v>
      </c>
      <c r="E229" s="96" t="s">
        <v>295</v>
      </c>
      <c r="F229" s="94"/>
      <c r="G229" s="92">
        <f>G230</f>
        <v>140813</v>
      </c>
      <c r="H229" s="92">
        <f>H230+H255</f>
        <v>128346.79999999999</v>
      </c>
      <c r="I229" s="92">
        <f>I230+I255</f>
        <v>130165.4</v>
      </c>
      <c r="L229" s="4"/>
      <c r="M229" s="4"/>
      <c r="N229" s="4"/>
      <c r="O229" s="4"/>
    </row>
    <row r="230" spans="1:15" ht="47.25">
      <c r="A230" s="2" t="s">
        <v>3</v>
      </c>
      <c r="B230" s="11">
        <v>924</v>
      </c>
      <c r="C230" s="12" t="s">
        <v>168</v>
      </c>
      <c r="D230" s="12" t="s">
        <v>169</v>
      </c>
      <c r="E230" s="13" t="s">
        <v>4</v>
      </c>
      <c r="F230" s="11"/>
      <c r="G230" s="14">
        <f>G231</f>
        <v>140813</v>
      </c>
      <c r="H230" s="14">
        <f t="shared" si="70"/>
        <v>128316.79999999999</v>
      </c>
      <c r="I230" s="14">
        <f t="shared" si="70"/>
        <v>130135.4</v>
      </c>
      <c r="L230" s="4"/>
      <c r="M230" s="4"/>
      <c r="N230" s="4"/>
      <c r="O230" s="4"/>
    </row>
    <row r="231" spans="1:15" ht="31.5">
      <c r="A231" s="2" t="s">
        <v>14</v>
      </c>
      <c r="B231" s="11">
        <v>924</v>
      </c>
      <c r="C231" s="12" t="s">
        <v>168</v>
      </c>
      <c r="D231" s="12" t="s">
        <v>169</v>
      </c>
      <c r="E231" s="13" t="s">
        <v>15</v>
      </c>
      <c r="F231" s="11"/>
      <c r="G231" s="14">
        <f>G234+G235+G236+G239+G240+G242+G243+G244+G245+G246+G247+G232+G233+G237+G238+G249+G251+G250+G252</f>
        <v>140813</v>
      </c>
      <c r="H231" s="75">
        <f>H234+H235+H236+H239+H240+H242+H243+H244+H245+H246+H247+H232+H233+H237+H238</f>
        <v>128316.79999999999</v>
      </c>
      <c r="I231" s="75">
        <f t="shared" ref="I231" si="71">I234+I235+I236+I239+I240+I242+I243+I244+I245+I246+I247+I232+I233+I237+I238</f>
        <v>130135.4</v>
      </c>
      <c r="L231" s="4"/>
      <c r="M231" s="4"/>
      <c r="N231" s="4"/>
      <c r="O231" s="4"/>
    </row>
    <row r="232" spans="1:15" ht="55.5" customHeight="1">
      <c r="A232" s="2" t="s">
        <v>332</v>
      </c>
      <c r="B232" s="11">
        <v>924</v>
      </c>
      <c r="C232" s="12" t="s">
        <v>168</v>
      </c>
      <c r="D232" s="12" t="s">
        <v>169</v>
      </c>
      <c r="E232" s="124" t="s">
        <v>408</v>
      </c>
      <c r="F232" s="11">
        <v>200</v>
      </c>
      <c r="G232" s="14">
        <v>100</v>
      </c>
      <c r="H232" s="14">
        <v>100</v>
      </c>
      <c r="I232" s="14">
        <v>100</v>
      </c>
      <c r="L232" s="4"/>
      <c r="M232" s="4"/>
      <c r="N232" s="4"/>
      <c r="O232" s="4"/>
    </row>
    <row r="233" spans="1:15" ht="66.75" customHeight="1">
      <c r="A233" s="2" t="s">
        <v>333</v>
      </c>
      <c r="B233" s="11">
        <v>924</v>
      </c>
      <c r="C233" s="12" t="s">
        <v>168</v>
      </c>
      <c r="D233" s="12" t="s">
        <v>169</v>
      </c>
      <c r="E233" s="72" t="s">
        <v>408</v>
      </c>
      <c r="F233" s="11">
        <v>200</v>
      </c>
      <c r="G233" s="14">
        <v>1</v>
      </c>
      <c r="H233" s="14">
        <v>1</v>
      </c>
      <c r="I233" s="14">
        <v>1</v>
      </c>
      <c r="L233" s="4"/>
      <c r="M233" s="4"/>
      <c r="N233" s="4"/>
      <c r="O233" s="4"/>
    </row>
    <row r="234" spans="1:15" ht="256.5" customHeight="1">
      <c r="A234" s="2" t="s">
        <v>16</v>
      </c>
      <c r="B234" s="11">
        <v>924</v>
      </c>
      <c r="C234" s="12" t="s">
        <v>168</v>
      </c>
      <c r="D234" s="12" t="s">
        <v>169</v>
      </c>
      <c r="E234" s="13" t="s">
        <v>17</v>
      </c>
      <c r="F234" s="11">
        <v>100</v>
      </c>
      <c r="G234" s="14">
        <v>102341.7</v>
      </c>
      <c r="H234" s="14">
        <v>111361.7</v>
      </c>
      <c r="I234" s="14">
        <v>118043.4</v>
      </c>
      <c r="L234" s="4"/>
      <c r="M234" s="4"/>
      <c r="N234" s="4"/>
      <c r="O234" s="4"/>
    </row>
    <row r="235" spans="1:15" ht="177" customHeight="1">
      <c r="A235" s="2" t="s">
        <v>120</v>
      </c>
      <c r="B235" s="11">
        <v>924</v>
      </c>
      <c r="C235" s="12" t="s">
        <v>168</v>
      </c>
      <c r="D235" s="12" t="s">
        <v>169</v>
      </c>
      <c r="E235" s="13" t="s">
        <v>17</v>
      </c>
      <c r="F235" s="11">
        <v>200</v>
      </c>
      <c r="G235" s="14">
        <v>893.1</v>
      </c>
      <c r="H235" s="14">
        <v>1735.7</v>
      </c>
      <c r="I235" s="14">
        <v>1368.9</v>
      </c>
      <c r="L235" s="4"/>
      <c r="M235" s="4"/>
      <c r="N235" s="4"/>
      <c r="O235" s="4"/>
    </row>
    <row r="236" spans="1:15" ht="97.5" customHeight="1">
      <c r="A236" s="76" t="s">
        <v>409</v>
      </c>
      <c r="B236" s="11">
        <v>924</v>
      </c>
      <c r="C236" s="12" t="s">
        <v>168</v>
      </c>
      <c r="D236" s="12" t="s">
        <v>169</v>
      </c>
      <c r="E236" s="124" t="s">
        <v>335</v>
      </c>
      <c r="F236" s="11">
        <v>200</v>
      </c>
      <c r="G236" s="14">
        <v>690</v>
      </c>
      <c r="H236" s="14">
        <v>528</v>
      </c>
      <c r="I236" s="14">
        <v>545</v>
      </c>
      <c r="L236" s="4"/>
      <c r="M236" s="4"/>
      <c r="N236" s="4"/>
      <c r="O236" s="4"/>
    </row>
    <row r="237" spans="1:15" ht="94.5" hidden="1">
      <c r="A237" s="2" t="s">
        <v>334</v>
      </c>
      <c r="B237" s="11">
        <v>924</v>
      </c>
      <c r="C237" s="12" t="s">
        <v>168</v>
      </c>
      <c r="D237" s="12" t="s">
        <v>169</v>
      </c>
      <c r="E237" s="13" t="s">
        <v>335</v>
      </c>
      <c r="F237" s="11">
        <v>200</v>
      </c>
      <c r="G237" s="14"/>
      <c r="H237" s="14"/>
      <c r="I237" s="14"/>
      <c r="L237" s="4"/>
      <c r="M237" s="4"/>
      <c r="N237" s="4"/>
      <c r="O237" s="4"/>
    </row>
    <row r="238" spans="1:15" ht="94.5">
      <c r="A238" s="89" t="s">
        <v>410</v>
      </c>
      <c r="B238" s="85">
        <v>924</v>
      </c>
      <c r="C238" s="84" t="s">
        <v>168</v>
      </c>
      <c r="D238" s="84" t="s">
        <v>169</v>
      </c>
      <c r="E238" s="86" t="s">
        <v>335</v>
      </c>
      <c r="F238" s="85">
        <v>200</v>
      </c>
      <c r="G238" s="83">
        <v>690</v>
      </c>
      <c r="H238" s="83">
        <v>528</v>
      </c>
      <c r="I238" s="83">
        <v>545</v>
      </c>
      <c r="L238" s="4"/>
      <c r="M238" s="4"/>
      <c r="N238" s="4"/>
      <c r="O238" s="4"/>
    </row>
    <row r="239" spans="1:15" ht="178.5" customHeight="1" thickBot="1">
      <c r="A239" s="105" t="s">
        <v>18</v>
      </c>
      <c r="B239" s="106">
        <v>924</v>
      </c>
      <c r="C239" s="107" t="s">
        <v>168</v>
      </c>
      <c r="D239" s="107" t="s">
        <v>169</v>
      </c>
      <c r="E239" s="108" t="s">
        <v>19</v>
      </c>
      <c r="F239" s="106">
        <v>100</v>
      </c>
      <c r="G239" s="109">
        <v>543.5</v>
      </c>
      <c r="H239" s="109">
        <v>564.29999999999995</v>
      </c>
      <c r="I239" s="110">
        <v>586.79999999999995</v>
      </c>
      <c r="L239" s="4"/>
      <c r="M239" s="4"/>
      <c r="N239" s="4"/>
      <c r="O239" s="4"/>
    </row>
    <row r="240" spans="1:15" ht="62.25" customHeight="1">
      <c r="A240" s="173" t="s">
        <v>20</v>
      </c>
      <c r="B240" s="178">
        <v>924</v>
      </c>
      <c r="C240" s="181" t="s">
        <v>168</v>
      </c>
      <c r="D240" s="181" t="s">
        <v>169</v>
      </c>
      <c r="E240" s="171" t="s">
        <v>19</v>
      </c>
      <c r="F240" s="178">
        <v>200</v>
      </c>
      <c r="G240" s="166">
        <v>29734.3</v>
      </c>
      <c r="H240" s="166">
        <v>13423.9</v>
      </c>
      <c r="I240" s="166">
        <v>8871.1</v>
      </c>
      <c r="L240" s="4"/>
      <c r="M240" s="4"/>
      <c r="N240" s="4"/>
      <c r="O240" s="4"/>
    </row>
    <row r="241" spans="1:15" ht="15">
      <c r="A241" s="175"/>
      <c r="B241" s="169"/>
      <c r="C241" s="168"/>
      <c r="D241" s="168"/>
      <c r="E241" s="174"/>
      <c r="F241" s="169"/>
      <c r="G241" s="167"/>
      <c r="H241" s="167"/>
      <c r="I241" s="167"/>
      <c r="L241" s="4"/>
      <c r="M241" s="4"/>
      <c r="N241" s="4"/>
      <c r="O241" s="4"/>
    </row>
    <row r="242" spans="1:15" ht="63" hidden="1">
      <c r="A242" s="2" t="s">
        <v>121</v>
      </c>
      <c r="B242" s="11">
        <v>924</v>
      </c>
      <c r="C242" s="12" t="s">
        <v>168</v>
      </c>
      <c r="D242" s="12" t="s">
        <v>169</v>
      </c>
      <c r="E242" s="13" t="s">
        <v>19</v>
      </c>
      <c r="F242" s="11">
        <v>400</v>
      </c>
      <c r="G242" s="14">
        <v>0</v>
      </c>
      <c r="H242" s="14">
        <v>0</v>
      </c>
      <c r="I242" s="14">
        <v>0</v>
      </c>
      <c r="L242" s="4"/>
      <c r="M242" s="4"/>
      <c r="N242" s="4"/>
      <c r="O242" s="4"/>
    </row>
    <row r="243" spans="1:15" ht="63">
      <c r="A243" s="2" t="s">
        <v>21</v>
      </c>
      <c r="B243" s="11">
        <v>924</v>
      </c>
      <c r="C243" s="12" t="s">
        <v>168</v>
      </c>
      <c r="D243" s="12" t="s">
        <v>169</v>
      </c>
      <c r="E243" s="13" t="s">
        <v>19</v>
      </c>
      <c r="F243" s="11">
        <v>800</v>
      </c>
      <c r="G243" s="14">
        <v>1617.9</v>
      </c>
      <c r="H243" s="14">
        <v>74.2</v>
      </c>
      <c r="I243" s="14">
        <v>74.2</v>
      </c>
      <c r="L243" s="4"/>
      <c r="M243" s="4"/>
      <c r="N243" s="4"/>
      <c r="O243" s="4"/>
    </row>
    <row r="244" spans="1:15" ht="47.25" hidden="1">
      <c r="A244" s="2" t="s">
        <v>122</v>
      </c>
      <c r="B244" s="11">
        <v>924</v>
      </c>
      <c r="C244" s="12" t="s">
        <v>168</v>
      </c>
      <c r="D244" s="12" t="s">
        <v>169</v>
      </c>
      <c r="E244" s="13" t="s">
        <v>123</v>
      </c>
      <c r="F244" s="11">
        <v>200</v>
      </c>
      <c r="G244" s="14">
        <v>0</v>
      </c>
      <c r="H244" s="14">
        <v>0</v>
      </c>
      <c r="I244" s="14">
        <v>0</v>
      </c>
      <c r="L244" s="4"/>
      <c r="M244" s="4"/>
      <c r="N244" s="4"/>
      <c r="O244" s="4"/>
    </row>
    <row r="245" spans="1:15" ht="47.25" hidden="1">
      <c r="A245" s="2" t="s">
        <v>124</v>
      </c>
      <c r="B245" s="11">
        <v>924</v>
      </c>
      <c r="C245" s="12" t="s">
        <v>168</v>
      </c>
      <c r="D245" s="12" t="s">
        <v>169</v>
      </c>
      <c r="E245" s="13" t="s">
        <v>125</v>
      </c>
      <c r="F245" s="11">
        <v>200</v>
      </c>
      <c r="G245" s="14">
        <v>0</v>
      </c>
      <c r="H245" s="14">
        <v>0</v>
      </c>
      <c r="I245" s="14">
        <v>0</v>
      </c>
      <c r="L245" s="4"/>
      <c r="M245" s="4"/>
      <c r="N245" s="4"/>
      <c r="O245" s="4"/>
    </row>
    <row r="246" spans="1:15" ht="47.25" hidden="1">
      <c r="A246" s="2" t="s">
        <v>126</v>
      </c>
      <c r="B246" s="11">
        <v>924</v>
      </c>
      <c r="C246" s="12" t="s">
        <v>168</v>
      </c>
      <c r="D246" s="12" t="s">
        <v>169</v>
      </c>
      <c r="E246" s="13" t="s">
        <v>127</v>
      </c>
      <c r="F246" s="11">
        <v>200</v>
      </c>
      <c r="G246" s="14">
        <v>0</v>
      </c>
      <c r="H246" s="14">
        <v>0</v>
      </c>
      <c r="I246" s="14">
        <v>0</v>
      </c>
      <c r="L246" s="4"/>
      <c r="M246" s="4"/>
      <c r="N246" s="4"/>
      <c r="O246" s="4"/>
    </row>
    <row r="247" spans="1:15" ht="173.25" hidden="1">
      <c r="A247" s="2" t="s">
        <v>18</v>
      </c>
      <c r="B247" s="11">
        <v>924</v>
      </c>
      <c r="C247" s="12" t="s">
        <v>168</v>
      </c>
      <c r="D247" s="12" t="s">
        <v>169</v>
      </c>
      <c r="E247" s="13" t="s">
        <v>128</v>
      </c>
      <c r="F247" s="11">
        <v>200</v>
      </c>
      <c r="G247" s="14">
        <v>0</v>
      </c>
      <c r="H247" s="14">
        <v>0</v>
      </c>
      <c r="I247" s="14">
        <v>0</v>
      </c>
      <c r="L247" s="4"/>
      <c r="M247" s="4"/>
      <c r="N247" s="4"/>
      <c r="O247" s="4"/>
    </row>
    <row r="248" spans="1:15" ht="1.5" customHeight="1">
      <c r="A248" s="173" t="s">
        <v>446</v>
      </c>
      <c r="B248" s="120"/>
      <c r="C248" s="121"/>
      <c r="D248" s="121"/>
      <c r="E248" s="124"/>
      <c r="F248" s="120"/>
      <c r="G248" s="122"/>
      <c r="H248" s="122"/>
      <c r="I248" s="122"/>
      <c r="L248" s="4"/>
      <c r="M248" s="4"/>
      <c r="N248" s="4"/>
      <c r="O248" s="4"/>
    </row>
    <row r="249" spans="1:15" ht="136.5" customHeight="1">
      <c r="A249" s="175"/>
      <c r="B249" s="120">
        <v>924</v>
      </c>
      <c r="C249" s="121" t="s">
        <v>168</v>
      </c>
      <c r="D249" s="121" t="s">
        <v>169</v>
      </c>
      <c r="E249" s="124" t="s">
        <v>438</v>
      </c>
      <c r="F249" s="120">
        <v>200</v>
      </c>
      <c r="G249" s="122">
        <v>701.7</v>
      </c>
      <c r="H249" s="122">
        <v>0</v>
      </c>
      <c r="I249" s="122">
        <v>0</v>
      </c>
      <c r="L249" s="4"/>
      <c r="M249" s="4"/>
      <c r="N249" s="4"/>
      <c r="O249" s="4"/>
    </row>
    <row r="250" spans="1:15" ht="81" customHeight="1">
      <c r="A250" s="127" t="s">
        <v>439</v>
      </c>
      <c r="B250" s="120">
        <v>924</v>
      </c>
      <c r="C250" s="121" t="s">
        <v>168</v>
      </c>
      <c r="D250" s="121" t="s">
        <v>169</v>
      </c>
      <c r="E250" s="124" t="s">
        <v>440</v>
      </c>
      <c r="F250" s="120">
        <v>200</v>
      </c>
      <c r="G250" s="122">
        <v>1890.4</v>
      </c>
      <c r="H250" s="122">
        <v>0</v>
      </c>
      <c r="I250" s="122">
        <v>0</v>
      </c>
      <c r="L250" s="4"/>
      <c r="M250" s="4"/>
      <c r="N250" s="4"/>
      <c r="O250" s="4"/>
    </row>
    <row r="251" spans="1:15" ht="79.5" customHeight="1">
      <c r="A251" s="127" t="s">
        <v>441</v>
      </c>
      <c r="B251" s="120">
        <v>924</v>
      </c>
      <c r="C251" s="121" t="s">
        <v>168</v>
      </c>
      <c r="D251" s="121" t="s">
        <v>169</v>
      </c>
      <c r="E251" s="124" t="s">
        <v>440</v>
      </c>
      <c r="F251" s="120">
        <v>200</v>
      </c>
      <c r="G251" s="122">
        <v>1.9</v>
      </c>
      <c r="H251" s="122">
        <v>0</v>
      </c>
      <c r="I251" s="122">
        <v>0</v>
      </c>
      <c r="L251" s="4"/>
      <c r="M251" s="4"/>
      <c r="N251" s="4"/>
      <c r="O251" s="4"/>
    </row>
    <row r="252" spans="1:15" ht="47.25" customHeight="1">
      <c r="A252" s="127" t="s">
        <v>442</v>
      </c>
      <c r="B252" s="120">
        <v>924</v>
      </c>
      <c r="C252" s="121" t="s">
        <v>168</v>
      </c>
      <c r="D252" s="121" t="s">
        <v>169</v>
      </c>
      <c r="E252" s="124" t="s">
        <v>443</v>
      </c>
      <c r="F252" s="120"/>
      <c r="G252" s="122">
        <f>G253+G254</f>
        <v>1607.5</v>
      </c>
      <c r="H252" s="122">
        <f>H253+H254</f>
        <v>0</v>
      </c>
      <c r="I252" s="122">
        <f>I253+I254</f>
        <v>0</v>
      </c>
      <c r="L252" s="4"/>
      <c r="M252" s="4"/>
      <c r="N252" s="4"/>
      <c r="O252" s="4"/>
    </row>
    <row r="253" spans="1:15" ht="111" customHeight="1">
      <c r="A253" s="127" t="s">
        <v>444</v>
      </c>
      <c r="B253" s="120">
        <v>924</v>
      </c>
      <c r="C253" s="121" t="s">
        <v>168</v>
      </c>
      <c r="D253" s="121" t="s">
        <v>169</v>
      </c>
      <c r="E253" s="124" t="s">
        <v>443</v>
      </c>
      <c r="F253" s="120">
        <v>200</v>
      </c>
      <c r="G253" s="122">
        <v>1605.9</v>
      </c>
      <c r="H253" s="122">
        <v>0</v>
      </c>
      <c r="I253" s="122">
        <v>0</v>
      </c>
      <c r="L253" s="4"/>
      <c r="M253" s="4"/>
      <c r="N253" s="4"/>
      <c r="O253" s="4"/>
    </row>
    <row r="254" spans="1:15" ht="111" customHeight="1">
      <c r="A254" s="127" t="s">
        <v>445</v>
      </c>
      <c r="B254" s="120">
        <v>924</v>
      </c>
      <c r="C254" s="121" t="s">
        <v>168</v>
      </c>
      <c r="D254" s="121" t="s">
        <v>169</v>
      </c>
      <c r="E254" s="124" t="s">
        <v>443</v>
      </c>
      <c r="F254" s="120">
        <v>200</v>
      </c>
      <c r="G254" s="122">
        <v>1.6</v>
      </c>
      <c r="H254" s="122">
        <v>0</v>
      </c>
      <c r="I254" s="122">
        <v>0</v>
      </c>
      <c r="L254" s="4"/>
      <c r="M254" s="4"/>
      <c r="N254" s="4"/>
      <c r="O254" s="4"/>
    </row>
    <row r="255" spans="1:15" ht="96.75" customHeight="1">
      <c r="A255" s="2" t="s">
        <v>336</v>
      </c>
      <c r="B255" s="11">
        <v>924</v>
      </c>
      <c r="C255" s="12" t="s">
        <v>168</v>
      </c>
      <c r="D255" s="12" t="s">
        <v>169</v>
      </c>
      <c r="E255" s="13" t="s">
        <v>339</v>
      </c>
      <c r="F255" s="11"/>
      <c r="G255" s="14">
        <f>G256</f>
        <v>30</v>
      </c>
      <c r="H255" s="14">
        <f t="shared" ref="H255:I255" si="72">H256</f>
        <v>30</v>
      </c>
      <c r="I255" s="14">
        <f t="shared" si="72"/>
        <v>30</v>
      </c>
      <c r="L255" s="4"/>
      <c r="M255" s="4"/>
      <c r="N255" s="4"/>
      <c r="O255" s="4"/>
    </row>
    <row r="256" spans="1:15" ht="31.5">
      <c r="A256" s="2" t="s">
        <v>337</v>
      </c>
      <c r="B256" s="11">
        <v>924</v>
      </c>
      <c r="C256" s="12" t="s">
        <v>168</v>
      </c>
      <c r="D256" s="12" t="s">
        <v>169</v>
      </c>
      <c r="E256" s="13" t="s">
        <v>338</v>
      </c>
      <c r="F256" s="11">
        <v>200</v>
      </c>
      <c r="G256" s="14">
        <v>30</v>
      </c>
      <c r="H256" s="14">
        <v>30</v>
      </c>
      <c r="I256" s="14">
        <v>30</v>
      </c>
      <c r="L256" s="4"/>
      <c r="M256" s="4"/>
      <c r="N256" s="4"/>
      <c r="O256" s="4"/>
    </row>
    <row r="257" spans="1:15" ht="31.5">
      <c r="A257" s="2" t="s">
        <v>177</v>
      </c>
      <c r="B257" s="11">
        <v>924</v>
      </c>
      <c r="C257" s="12" t="s">
        <v>168</v>
      </c>
      <c r="D257" s="12" t="s">
        <v>94</v>
      </c>
      <c r="E257" s="13"/>
      <c r="F257" s="11"/>
      <c r="G257" s="14">
        <f>G258</f>
        <v>18103.5</v>
      </c>
      <c r="H257" s="14">
        <f t="shared" ref="H257:I258" si="73">H258</f>
        <v>14292.900000000001</v>
      </c>
      <c r="I257" s="14">
        <f t="shared" si="73"/>
        <v>15796.5</v>
      </c>
      <c r="L257" s="4"/>
      <c r="M257" s="4"/>
      <c r="N257" s="4"/>
      <c r="O257" s="4"/>
    </row>
    <row r="258" spans="1:15" ht="47.25">
      <c r="A258" s="2" t="s">
        <v>22</v>
      </c>
      <c r="B258" s="11">
        <v>924</v>
      </c>
      <c r="C258" s="12" t="s">
        <v>168</v>
      </c>
      <c r="D258" s="12" t="s">
        <v>94</v>
      </c>
      <c r="E258" s="13" t="s">
        <v>23</v>
      </c>
      <c r="F258" s="11"/>
      <c r="G258" s="14">
        <f>G259</f>
        <v>18103.5</v>
      </c>
      <c r="H258" s="14">
        <f t="shared" si="73"/>
        <v>14292.900000000001</v>
      </c>
      <c r="I258" s="14">
        <f t="shared" si="73"/>
        <v>15796.5</v>
      </c>
      <c r="L258" s="4"/>
      <c r="M258" s="4"/>
      <c r="N258" s="4"/>
      <c r="O258" s="4"/>
    </row>
    <row r="259" spans="1:15" ht="63">
      <c r="A259" s="2" t="s">
        <v>24</v>
      </c>
      <c r="B259" s="11">
        <v>924</v>
      </c>
      <c r="C259" s="12" t="s">
        <v>168</v>
      </c>
      <c r="D259" s="12" t="s">
        <v>94</v>
      </c>
      <c r="E259" s="13" t="s">
        <v>25</v>
      </c>
      <c r="F259" s="11"/>
      <c r="G259" s="14">
        <f>G260+G261+G262+G263+G264</f>
        <v>18103.5</v>
      </c>
      <c r="H259" s="14">
        <f t="shared" ref="H259:I259" si="74">H260+H261+H262+H263</f>
        <v>14292.900000000001</v>
      </c>
      <c r="I259" s="14">
        <f t="shared" si="74"/>
        <v>15796.5</v>
      </c>
      <c r="L259" s="4"/>
      <c r="M259" s="4"/>
      <c r="N259" s="4"/>
      <c r="O259" s="4"/>
    </row>
    <row r="260" spans="1:15" ht="173.25">
      <c r="A260" s="2" t="s">
        <v>26</v>
      </c>
      <c r="B260" s="11">
        <v>924</v>
      </c>
      <c r="C260" s="12" t="s">
        <v>168</v>
      </c>
      <c r="D260" s="12" t="s">
        <v>94</v>
      </c>
      <c r="E260" s="13" t="s">
        <v>27</v>
      </c>
      <c r="F260" s="11">
        <v>100</v>
      </c>
      <c r="G260" s="14">
        <v>12634.5</v>
      </c>
      <c r="H260" s="14">
        <v>12913.2</v>
      </c>
      <c r="I260" s="14">
        <v>14377.3</v>
      </c>
      <c r="L260" s="4"/>
      <c r="M260" s="4"/>
      <c r="N260" s="4"/>
      <c r="O260" s="4"/>
    </row>
    <row r="261" spans="1:15" ht="81" customHeight="1">
      <c r="A261" s="127" t="s">
        <v>129</v>
      </c>
      <c r="B261" s="11">
        <v>924</v>
      </c>
      <c r="C261" s="12" t="s">
        <v>168</v>
      </c>
      <c r="D261" s="12" t="s">
        <v>94</v>
      </c>
      <c r="E261" s="13" t="s">
        <v>27</v>
      </c>
      <c r="F261" s="11">
        <v>200</v>
      </c>
      <c r="G261" s="14">
        <v>2514.5</v>
      </c>
      <c r="H261" s="14">
        <v>1279.7</v>
      </c>
      <c r="I261" s="14">
        <v>1319.2</v>
      </c>
      <c r="L261" s="4"/>
      <c r="M261" s="4"/>
      <c r="N261" s="4"/>
      <c r="O261" s="4"/>
    </row>
    <row r="262" spans="1:15" ht="49.5" customHeight="1">
      <c r="A262" s="127" t="s">
        <v>449</v>
      </c>
      <c r="B262" s="11">
        <v>924</v>
      </c>
      <c r="C262" s="12" t="s">
        <v>168</v>
      </c>
      <c r="D262" s="12" t="s">
        <v>94</v>
      </c>
      <c r="E262" s="13" t="s">
        <v>27</v>
      </c>
      <c r="F262" s="11">
        <v>800</v>
      </c>
      <c r="G262" s="14">
        <v>2884.3</v>
      </c>
      <c r="H262" s="14">
        <v>100</v>
      </c>
      <c r="I262" s="14">
        <v>100</v>
      </c>
      <c r="L262" s="4"/>
      <c r="M262" s="4"/>
      <c r="N262" s="4"/>
      <c r="O262" s="4"/>
    </row>
    <row r="263" spans="1:15" ht="78.75" hidden="1">
      <c r="A263" s="2" t="s">
        <v>340</v>
      </c>
      <c r="B263" s="11">
        <v>924</v>
      </c>
      <c r="C263" s="12" t="s">
        <v>168</v>
      </c>
      <c r="D263" s="12" t="s">
        <v>94</v>
      </c>
      <c r="E263" s="13" t="s">
        <v>27</v>
      </c>
      <c r="F263" s="11">
        <v>200</v>
      </c>
      <c r="G263" s="14">
        <v>0</v>
      </c>
      <c r="H263" s="14">
        <v>0</v>
      </c>
      <c r="I263" s="14">
        <v>0</v>
      </c>
      <c r="L263" s="4"/>
      <c r="M263" s="4"/>
      <c r="N263" s="4"/>
      <c r="O263" s="4"/>
    </row>
    <row r="264" spans="1:15" ht="125.25" customHeight="1">
      <c r="A264" s="127" t="s">
        <v>447</v>
      </c>
      <c r="B264" s="120">
        <v>924</v>
      </c>
      <c r="C264" s="121" t="s">
        <v>168</v>
      </c>
      <c r="D264" s="121" t="s">
        <v>94</v>
      </c>
      <c r="E264" s="124" t="s">
        <v>448</v>
      </c>
      <c r="F264" s="120">
        <v>200</v>
      </c>
      <c r="G264" s="122">
        <v>70.2</v>
      </c>
      <c r="H264" s="122">
        <v>0</v>
      </c>
      <c r="I264" s="122">
        <v>0</v>
      </c>
      <c r="L264" s="4"/>
      <c r="M264" s="4"/>
      <c r="N264" s="4"/>
      <c r="O264" s="4"/>
    </row>
    <row r="265" spans="1:15" ht="42.75" customHeight="1">
      <c r="A265" s="2" t="s">
        <v>28</v>
      </c>
      <c r="B265" s="11">
        <v>924</v>
      </c>
      <c r="C265" s="12" t="s">
        <v>168</v>
      </c>
      <c r="D265" s="12" t="s">
        <v>168</v>
      </c>
      <c r="E265" s="13"/>
      <c r="F265" s="11"/>
      <c r="G265" s="14">
        <f>G266+G279+G275</f>
        <v>2732.7000000000003</v>
      </c>
      <c r="H265" s="14">
        <f t="shared" ref="H265:I265" si="75">H266+H279+H275</f>
        <v>2104.4</v>
      </c>
      <c r="I265" s="14">
        <f t="shared" si="75"/>
        <v>2138.6999999999998</v>
      </c>
      <c r="L265" s="4"/>
      <c r="M265" s="4"/>
      <c r="N265" s="4"/>
      <c r="O265" s="4"/>
    </row>
    <row r="266" spans="1:15" ht="48.75" customHeight="1" thickBot="1">
      <c r="A266" s="99" t="s">
        <v>329</v>
      </c>
      <c r="B266" s="100">
        <v>924</v>
      </c>
      <c r="C266" s="101" t="s">
        <v>168</v>
      </c>
      <c r="D266" s="101" t="s">
        <v>168</v>
      </c>
      <c r="E266" s="102" t="s">
        <v>295</v>
      </c>
      <c r="F266" s="100"/>
      <c r="G266" s="103">
        <f>G267</f>
        <v>2532.2000000000003</v>
      </c>
      <c r="H266" s="103">
        <f t="shared" ref="H266:I266" si="76">H267</f>
        <v>2064.4</v>
      </c>
      <c r="I266" s="103">
        <f t="shared" si="76"/>
        <v>2098.6999999999998</v>
      </c>
      <c r="L266" s="4"/>
      <c r="M266" s="4"/>
      <c r="N266" s="4"/>
      <c r="O266" s="4"/>
    </row>
    <row r="267" spans="1:15" ht="82.5" customHeight="1">
      <c r="A267" s="88" t="s">
        <v>29</v>
      </c>
      <c r="B267" s="94">
        <v>924</v>
      </c>
      <c r="C267" s="98" t="s">
        <v>168</v>
      </c>
      <c r="D267" s="98" t="s">
        <v>168</v>
      </c>
      <c r="E267" s="96" t="s">
        <v>30</v>
      </c>
      <c r="F267" s="94"/>
      <c r="G267" s="92">
        <f>G268+G274</f>
        <v>2532.2000000000003</v>
      </c>
      <c r="H267" s="92">
        <f t="shared" ref="H267:I267" si="77">H268+H274</f>
        <v>2064.4</v>
      </c>
      <c r="I267" s="92">
        <f t="shared" si="77"/>
        <v>2098.6999999999998</v>
      </c>
      <c r="L267" s="4"/>
      <c r="M267" s="4"/>
      <c r="N267" s="4"/>
      <c r="O267" s="4"/>
    </row>
    <row r="268" spans="1:15" ht="51" customHeight="1">
      <c r="A268" s="2" t="s">
        <v>31</v>
      </c>
      <c r="B268" s="11">
        <v>924</v>
      </c>
      <c r="C268" s="12" t="s">
        <v>168</v>
      </c>
      <c r="D268" s="12" t="s">
        <v>168</v>
      </c>
      <c r="E268" s="13" t="s">
        <v>32</v>
      </c>
      <c r="F268" s="11">
        <v>200</v>
      </c>
      <c r="G268" s="14">
        <f>G269+G270+G271+G273+G272</f>
        <v>2532.2000000000003</v>
      </c>
      <c r="H268" s="14">
        <f t="shared" ref="H268:I268" si="78">H269+H270+H271+H273+H272</f>
        <v>2064.4</v>
      </c>
      <c r="I268" s="14">
        <f t="shared" si="78"/>
        <v>2098.6999999999998</v>
      </c>
      <c r="L268" s="4"/>
      <c r="M268" s="4"/>
      <c r="N268" s="4"/>
      <c r="O268" s="4"/>
    </row>
    <row r="269" spans="1:15" ht="104.25" customHeight="1">
      <c r="A269" s="58" t="s">
        <v>401</v>
      </c>
      <c r="B269" s="11">
        <v>924</v>
      </c>
      <c r="C269" s="12" t="s">
        <v>168</v>
      </c>
      <c r="D269" s="12" t="s">
        <v>168</v>
      </c>
      <c r="E269" s="124" t="s">
        <v>450</v>
      </c>
      <c r="F269" s="11">
        <v>200</v>
      </c>
      <c r="G269" s="14">
        <v>1526.6</v>
      </c>
      <c r="H269" s="14">
        <v>1296.4000000000001</v>
      </c>
      <c r="I269" s="14">
        <v>1300.7</v>
      </c>
      <c r="L269" s="4"/>
      <c r="M269" s="4"/>
      <c r="N269" s="4"/>
      <c r="O269" s="4"/>
    </row>
    <row r="270" spans="1:15" ht="96.75" customHeight="1">
      <c r="A270" s="2" t="s">
        <v>130</v>
      </c>
      <c r="B270" s="11">
        <v>924</v>
      </c>
      <c r="C270" s="12" t="s">
        <v>168</v>
      </c>
      <c r="D270" s="12" t="s">
        <v>168</v>
      </c>
      <c r="E270" s="124" t="s">
        <v>451</v>
      </c>
      <c r="F270" s="11">
        <v>200</v>
      </c>
      <c r="G270" s="14">
        <v>729</v>
      </c>
      <c r="H270" s="14">
        <v>758</v>
      </c>
      <c r="I270" s="14">
        <v>788</v>
      </c>
      <c r="L270" s="4"/>
      <c r="M270" s="4"/>
      <c r="N270" s="4"/>
      <c r="O270" s="4"/>
    </row>
    <row r="271" spans="1:15" ht="77.25" customHeight="1">
      <c r="A271" s="58" t="s">
        <v>402</v>
      </c>
      <c r="B271" s="11">
        <v>924</v>
      </c>
      <c r="C271" s="12" t="s">
        <v>168</v>
      </c>
      <c r="D271" s="12" t="s">
        <v>168</v>
      </c>
      <c r="E271" s="13" t="s">
        <v>33</v>
      </c>
      <c r="F271" s="11">
        <v>200</v>
      </c>
      <c r="G271" s="14">
        <v>163.80000000000001</v>
      </c>
      <c r="H271" s="14">
        <v>10</v>
      </c>
      <c r="I271" s="14">
        <v>10</v>
      </c>
      <c r="J271" s="8"/>
      <c r="L271" s="4"/>
      <c r="M271" s="4"/>
      <c r="N271" s="4"/>
      <c r="O271" s="4"/>
    </row>
    <row r="272" spans="1:15" ht="87" customHeight="1">
      <c r="A272" s="2" t="s">
        <v>343</v>
      </c>
      <c r="B272" s="11">
        <v>924</v>
      </c>
      <c r="C272" s="12" t="s">
        <v>168</v>
      </c>
      <c r="D272" s="12" t="s">
        <v>168</v>
      </c>
      <c r="E272" s="13" t="s">
        <v>342</v>
      </c>
      <c r="F272" s="11">
        <v>200</v>
      </c>
      <c r="G272" s="14">
        <v>76.3</v>
      </c>
      <c r="H272" s="14">
        <v>0</v>
      </c>
      <c r="I272" s="14">
        <v>0</v>
      </c>
      <c r="J272" s="8"/>
      <c r="L272" s="4"/>
      <c r="M272" s="4"/>
      <c r="N272" s="4"/>
      <c r="O272" s="4"/>
    </row>
    <row r="273" spans="1:15" ht="115.5" customHeight="1">
      <c r="A273" s="2" t="s">
        <v>47</v>
      </c>
      <c r="B273" s="11">
        <v>924</v>
      </c>
      <c r="C273" s="12" t="s">
        <v>168</v>
      </c>
      <c r="D273" s="12" t="s">
        <v>168</v>
      </c>
      <c r="E273" s="13" t="s">
        <v>46</v>
      </c>
      <c r="F273" s="11">
        <v>200</v>
      </c>
      <c r="G273" s="14">
        <v>36.5</v>
      </c>
      <c r="H273" s="14">
        <v>0</v>
      </c>
      <c r="I273" s="14">
        <v>0</v>
      </c>
      <c r="L273" s="4"/>
      <c r="M273" s="4"/>
      <c r="N273" s="4"/>
      <c r="O273" s="4"/>
    </row>
    <row r="274" spans="1:15" ht="30.75" hidden="1" customHeight="1">
      <c r="A274" s="2" t="s">
        <v>132</v>
      </c>
      <c r="B274" s="11">
        <v>924</v>
      </c>
      <c r="C274" s="12" t="s">
        <v>168</v>
      </c>
      <c r="D274" s="12" t="s">
        <v>168</v>
      </c>
      <c r="E274" s="13" t="s">
        <v>133</v>
      </c>
      <c r="F274" s="11">
        <v>200</v>
      </c>
      <c r="G274" s="14">
        <v>0</v>
      </c>
      <c r="H274" s="14">
        <v>0</v>
      </c>
      <c r="I274" s="14">
        <v>0</v>
      </c>
      <c r="L274" s="4"/>
      <c r="M274" s="4"/>
      <c r="N274" s="4"/>
      <c r="O274" s="4"/>
    </row>
    <row r="275" spans="1:15" ht="31.5">
      <c r="A275" s="34" t="s">
        <v>372</v>
      </c>
      <c r="B275" s="11">
        <v>924</v>
      </c>
      <c r="C275" s="12" t="s">
        <v>168</v>
      </c>
      <c r="D275" s="12" t="s">
        <v>168</v>
      </c>
      <c r="E275" s="35" t="s">
        <v>375</v>
      </c>
      <c r="F275" s="11"/>
      <c r="G275" s="14">
        <f>G276</f>
        <v>190.5</v>
      </c>
      <c r="H275" s="14">
        <f t="shared" ref="H275:I275" si="79">H276+H277+H278</f>
        <v>30</v>
      </c>
      <c r="I275" s="14">
        <f t="shared" si="79"/>
        <v>30</v>
      </c>
      <c r="L275" s="4"/>
      <c r="M275" s="4"/>
      <c r="N275" s="4"/>
      <c r="O275" s="4"/>
    </row>
    <row r="276" spans="1:15" ht="63">
      <c r="A276" s="2" t="s">
        <v>373</v>
      </c>
      <c r="B276" s="11">
        <v>924</v>
      </c>
      <c r="C276" s="12" t="s">
        <v>168</v>
      </c>
      <c r="D276" s="12" t="s">
        <v>168</v>
      </c>
      <c r="E276" s="35" t="s">
        <v>376</v>
      </c>
      <c r="F276" s="11"/>
      <c r="G276" s="14">
        <f>G277+G278</f>
        <v>190.5</v>
      </c>
      <c r="H276" s="14">
        <v>0</v>
      </c>
      <c r="I276" s="14">
        <v>0</v>
      </c>
      <c r="L276" s="4"/>
      <c r="M276" s="4"/>
      <c r="N276" s="4"/>
      <c r="O276" s="4"/>
    </row>
    <row r="277" spans="1:15" ht="94.5">
      <c r="A277" s="36" t="s">
        <v>395</v>
      </c>
      <c r="B277" s="11">
        <v>924</v>
      </c>
      <c r="C277" s="12" t="s">
        <v>168</v>
      </c>
      <c r="D277" s="12" t="s">
        <v>168</v>
      </c>
      <c r="E277" s="35" t="s">
        <v>377</v>
      </c>
      <c r="F277" s="11">
        <v>200</v>
      </c>
      <c r="G277" s="14">
        <v>190.5</v>
      </c>
      <c r="H277" s="14">
        <v>30</v>
      </c>
      <c r="I277" s="14">
        <v>30</v>
      </c>
      <c r="L277" s="4"/>
      <c r="M277" s="4"/>
      <c r="N277" s="4"/>
      <c r="O277" s="4"/>
    </row>
    <row r="278" spans="1:15" ht="63">
      <c r="A278" s="36" t="s">
        <v>374</v>
      </c>
      <c r="B278" s="11">
        <v>924</v>
      </c>
      <c r="C278" s="12" t="s">
        <v>168</v>
      </c>
      <c r="D278" s="12" t="s">
        <v>168</v>
      </c>
      <c r="E278" s="35" t="s">
        <v>377</v>
      </c>
      <c r="F278" s="11">
        <v>800</v>
      </c>
      <c r="G278" s="14">
        <v>0</v>
      </c>
      <c r="H278" s="14">
        <v>0</v>
      </c>
      <c r="I278" s="14">
        <v>0</v>
      </c>
      <c r="L278" s="4"/>
      <c r="M278" s="4"/>
      <c r="N278" s="4"/>
      <c r="O278" s="4"/>
    </row>
    <row r="279" spans="1:15" ht="93.75" customHeight="1">
      <c r="A279" s="2" t="s">
        <v>341</v>
      </c>
      <c r="B279" s="11">
        <v>924</v>
      </c>
      <c r="C279" s="12" t="s">
        <v>168</v>
      </c>
      <c r="D279" s="12" t="s">
        <v>168</v>
      </c>
      <c r="E279" s="13" t="s">
        <v>134</v>
      </c>
      <c r="F279" s="11"/>
      <c r="G279" s="14">
        <f>G280+G282</f>
        <v>10</v>
      </c>
      <c r="H279" s="14">
        <f t="shared" ref="H279:I279" si="80">H280+H282</f>
        <v>10</v>
      </c>
      <c r="I279" s="14">
        <f t="shared" si="80"/>
        <v>10</v>
      </c>
      <c r="L279" s="4"/>
      <c r="M279" s="4"/>
      <c r="N279" s="4"/>
      <c r="O279" s="4"/>
    </row>
    <row r="280" spans="1:15" ht="31.5">
      <c r="A280" s="89" t="s">
        <v>135</v>
      </c>
      <c r="B280" s="85">
        <v>924</v>
      </c>
      <c r="C280" s="84" t="s">
        <v>168</v>
      </c>
      <c r="D280" s="84" t="s">
        <v>168</v>
      </c>
      <c r="E280" s="86" t="s">
        <v>136</v>
      </c>
      <c r="F280" s="85"/>
      <c r="G280" s="83">
        <f>G281</f>
        <v>5</v>
      </c>
      <c r="H280" s="83">
        <f t="shared" ref="H280:I280" si="81">H281</f>
        <v>5</v>
      </c>
      <c r="I280" s="83">
        <f t="shared" si="81"/>
        <v>5</v>
      </c>
      <c r="L280" s="4"/>
      <c r="M280" s="4"/>
      <c r="N280" s="4"/>
      <c r="O280" s="4"/>
    </row>
    <row r="281" spans="1:15" ht="62.25" customHeight="1">
      <c r="A281" s="2" t="s">
        <v>137</v>
      </c>
      <c r="B281" s="11">
        <v>924</v>
      </c>
      <c r="C281" s="12" t="s">
        <v>168</v>
      </c>
      <c r="D281" s="12" t="s">
        <v>168</v>
      </c>
      <c r="E281" s="13" t="s">
        <v>138</v>
      </c>
      <c r="F281" s="11">
        <v>200</v>
      </c>
      <c r="G281" s="14">
        <v>5</v>
      </c>
      <c r="H281" s="14">
        <v>5</v>
      </c>
      <c r="I281" s="14">
        <v>5</v>
      </c>
      <c r="L281" s="4"/>
      <c r="M281" s="4"/>
      <c r="N281" s="4"/>
      <c r="O281" s="4"/>
    </row>
    <row r="282" spans="1:15" ht="47.25">
      <c r="A282" s="2" t="s">
        <v>139</v>
      </c>
      <c r="B282" s="11">
        <v>924</v>
      </c>
      <c r="C282" s="12" t="s">
        <v>168</v>
      </c>
      <c r="D282" s="12" t="s">
        <v>168</v>
      </c>
      <c r="E282" s="13" t="s">
        <v>136</v>
      </c>
      <c r="F282" s="11"/>
      <c r="G282" s="14">
        <f>G283</f>
        <v>5</v>
      </c>
      <c r="H282" s="14">
        <f t="shared" ref="H282:I282" si="82">H283</f>
        <v>5</v>
      </c>
      <c r="I282" s="14">
        <f t="shared" si="82"/>
        <v>5</v>
      </c>
      <c r="L282" s="4"/>
      <c r="M282" s="4"/>
      <c r="N282" s="4"/>
      <c r="O282" s="4"/>
    </row>
    <row r="283" spans="1:15" ht="60" customHeight="1">
      <c r="A283" s="2" t="s">
        <v>140</v>
      </c>
      <c r="B283" s="11">
        <v>924</v>
      </c>
      <c r="C283" s="12" t="s">
        <v>168</v>
      </c>
      <c r="D283" s="12" t="s">
        <v>168</v>
      </c>
      <c r="E283" s="13" t="s">
        <v>141</v>
      </c>
      <c r="F283" s="11">
        <v>200</v>
      </c>
      <c r="G283" s="14">
        <v>5</v>
      </c>
      <c r="H283" s="14">
        <v>5</v>
      </c>
      <c r="I283" s="14">
        <v>5</v>
      </c>
      <c r="L283" s="4"/>
      <c r="M283" s="4"/>
      <c r="N283" s="4"/>
      <c r="O283" s="4"/>
    </row>
    <row r="284" spans="1:15" ht="31.5">
      <c r="A284" s="2" t="s">
        <v>34</v>
      </c>
      <c r="B284" s="11">
        <v>924</v>
      </c>
      <c r="C284" s="12" t="s">
        <v>168</v>
      </c>
      <c r="D284" s="12" t="s">
        <v>164</v>
      </c>
      <c r="E284" s="13"/>
      <c r="F284" s="11"/>
      <c r="G284" s="14">
        <f>G285</f>
        <v>8017.6</v>
      </c>
      <c r="H284" s="14">
        <f t="shared" ref="H284:I284" si="83">H285</f>
        <v>7288.7000000000007</v>
      </c>
      <c r="I284" s="14">
        <f t="shared" si="83"/>
        <v>8181.6</v>
      </c>
      <c r="L284" s="4"/>
      <c r="M284" s="4"/>
      <c r="N284" s="4"/>
      <c r="O284" s="4"/>
    </row>
    <row r="285" spans="1:15" ht="51.75" customHeight="1">
      <c r="A285" s="2" t="s">
        <v>329</v>
      </c>
      <c r="B285" s="11">
        <v>924</v>
      </c>
      <c r="C285" s="12" t="s">
        <v>168</v>
      </c>
      <c r="D285" s="12" t="s">
        <v>164</v>
      </c>
      <c r="E285" s="13" t="s">
        <v>295</v>
      </c>
      <c r="F285" s="11"/>
      <c r="G285" s="14">
        <f>G286+G289</f>
        <v>8017.6</v>
      </c>
      <c r="H285" s="14">
        <f t="shared" ref="H285:I285" si="84">H286+H289</f>
        <v>7288.7000000000007</v>
      </c>
      <c r="I285" s="14">
        <f t="shared" si="84"/>
        <v>8181.6</v>
      </c>
      <c r="L285" s="4"/>
      <c r="M285" s="4"/>
      <c r="N285" s="4"/>
      <c r="O285" s="4"/>
    </row>
    <row r="286" spans="1:15" ht="39" customHeight="1">
      <c r="A286" s="2" t="s">
        <v>3</v>
      </c>
      <c r="B286" s="11">
        <v>924</v>
      </c>
      <c r="C286" s="12" t="s">
        <v>168</v>
      </c>
      <c r="D286" s="12" t="s">
        <v>164</v>
      </c>
      <c r="E286" s="13" t="s">
        <v>4</v>
      </c>
      <c r="F286" s="11"/>
      <c r="G286" s="14">
        <f>G287</f>
        <v>49.4</v>
      </c>
      <c r="H286" s="14">
        <f t="shared" ref="H286:I287" si="85">H287</f>
        <v>0</v>
      </c>
      <c r="I286" s="14">
        <f t="shared" si="85"/>
        <v>0</v>
      </c>
      <c r="L286" s="4"/>
      <c r="M286" s="4"/>
      <c r="N286" s="4"/>
      <c r="O286" s="4"/>
    </row>
    <row r="287" spans="1:15" ht="31.5">
      <c r="A287" s="2" t="s">
        <v>5</v>
      </c>
      <c r="B287" s="11">
        <v>924</v>
      </c>
      <c r="C287" s="12" t="s">
        <v>168</v>
      </c>
      <c r="D287" s="12" t="s">
        <v>164</v>
      </c>
      <c r="E287" s="13" t="s">
        <v>15</v>
      </c>
      <c r="F287" s="11"/>
      <c r="G287" s="14">
        <f>G288</f>
        <v>49.4</v>
      </c>
      <c r="H287" s="14">
        <f t="shared" si="85"/>
        <v>0</v>
      </c>
      <c r="I287" s="14">
        <f t="shared" si="85"/>
        <v>0</v>
      </c>
      <c r="L287" s="4"/>
      <c r="M287" s="4"/>
      <c r="N287" s="4"/>
      <c r="O287" s="4"/>
    </row>
    <row r="288" spans="1:15" ht="84.75" customHeight="1">
      <c r="A288" s="2" t="s">
        <v>35</v>
      </c>
      <c r="B288" s="11">
        <v>924</v>
      </c>
      <c r="C288" s="12" t="s">
        <v>168</v>
      </c>
      <c r="D288" s="12" t="s">
        <v>164</v>
      </c>
      <c r="E288" s="13" t="s">
        <v>344</v>
      </c>
      <c r="F288" s="11">
        <v>200</v>
      </c>
      <c r="G288" s="14">
        <v>49.4</v>
      </c>
      <c r="H288" s="14">
        <v>0</v>
      </c>
      <c r="I288" s="14">
        <v>0</v>
      </c>
      <c r="L288" s="4"/>
      <c r="M288" s="4"/>
      <c r="N288" s="4"/>
      <c r="O288" s="4"/>
    </row>
    <row r="289" spans="1:15" ht="82.5" customHeight="1">
      <c r="A289" s="2" t="s">
        <v>36</v>
      </c>
      <c r="B289" s="11">
        <v>924</v>
      </c>
      <c r="C289" s="12" t="s">
        <v>168</v>
      </c>
      <c r="D289" s="12" t="s">
        <v>164</v>
      </c>
      <c r="E289" s="13" t="s">
        <v>37</v>
      </c>
      <c r="F289" s="11"/>
      <c r="G289" s="14">
        <f>G290+G291+G292+G293+G294</f>
        <v>7968.2000000000007</v>
      </c>
      <c r="H289" s="14">
        <f t="shared" ref="H289:I289" si="86">H290+H291+H292+H293+H294</f>
        <v>7288.7000000000007</v>
      </c>
      <c r="I289" s="14">
        <f t="shared" si="86"/>
        <v>8181.6</v>
      </c>
      <c r="L289" s="4"/>
      <c r="M289" s="4"/>
      <c r="N289" s="4"/>
      <c r="O289" s="4"/>
    </row>
    <row r="290" spans="1:15" ht="178.5" customHeight="1">
      <c r="A290" s="2" t="s">
        <v>38</v>
      </c>
      <c r="B290" s="11">
        <v>924</v>
      </c>
      <c r="C290" s="12" t="s">
        <v>168</v>
      </c>
      <c r="D290" s="12" t="s">
        <v>164</v>
      </c>
      <c r="E290" s="13" t="s">
        <v>39</v>
      </c>
      <c r="F290" s="11">
        <v>100</v>
      </c>
      <c r="G290" s="14">
        <v>1881.5</v>
      </c>
      <c r="H290" s="14">
        <v>2088.1</v>
      </c>
      <c r="I290" s="14">
        <v>2981</v>
      </c>
      <c r="L290" s="4"/>
      <c r="M290" s="4"/>
      <c r="N290" s="4"/>
      <c r="O290" s="4"/>
    </row>
    <row r="291" spans="1:15" ht="82.5" customHeight="1">
      <c r="A291" s="2" t="s">
        <v>40</v>
      </c>
      <c r="B291" s="11">
        <v>924</v>
      </c>
      <c r="C291" s="12" t="s">
        <v>168</v>
      </c>
      <c r="D291" s="12" t="s">
        <v>164</v>
      </c>
      <c r="E291" s="13" t="s">
        <v>39</v>
      </c>
      <c r="F291" s="11">
        <v>200</v>
      </c>
      <c r="G291" s="37">
        <v>453.4</v>
      </c>
      <c r="H291" s="14">
        <v>106.9</v>
      </c>
      <c r="I291" s="14">
        <v>106.9</v>
      </c>
      <c r="L291" s="4"/>
      <c r="M291" s="4"/>
      <c r="N291" s="4"/>
      <c r="O291" s="4"/>
    </row>
    <row r="292" spans="1:15" ht="63">
      <c r="A292" s="2" t="s">
        <v>41</v>
      </c>
      <c r="B292" s="11">
        <v>924</v>
      </c>
      <c r="C292" s="12" t="s">
        <v>168</v>
      </c>
      <c r="D292" s="12" t="s">
        <v>164</v>
      </c>
      <c r="E292" s="13" t="s">
        <v>39</v>
      </c>
      <c r="F292" s="11">
        <v>800</v>
      </c>
      <c r="G292" s="37">
        <v>5.9</v>
      </c>
      <c r="H292" s="14">
        <v>5.9</v>
      </c>
      <c r="I292" s="14">
        <v>5.9</v>
      </c>
      <c r="L292" s="4"/>
      <c r="M292" s="4"/>
      <c r="N292" s="4"/>
      <c r="O292" s="4"/>
    </row>
    <row r="293" spans="1:15" ht="96" customHeight="1">
      <c r="A293" s="2" t="s">
        <v>42</v>
      </c>
      <c r="B293" s="11">
        <v>924</v>
      </c>
      <c r="C293" s="12" t="s">
        <v>168</v>
      </c>
      <c r="D293" s="12" t="s">
        <v>164</v>
      </c>
      <c r="E293" s="13" t="s">
        <v>43</v>
      </c>
      <c r="F293" s="11">
        <v>100</v>
      </c>
      <c r="G293" s="37">
        <v>5072.8</v>
      </c>
      <c r="H293" s="14">
        <v>5072.8</v>
      </c>
      <c r="I293" s="14">
        <v>5072.8</v>
      </c>
      <c r="L293" s="4"/>
      <c r="M293" s="4"/>
      <c r="N293" s="4"/>
      <c r="O293" s="4"/>
    </row>
    <row r="294" spans="1:15" ht="65.25" customHeight="1">
      <c r="A294" s="2" t="s">
        <v>52</v>
      </c>
      <c r="B294" s="11">
        <v>924</v>
      </c>
      <c r="C294" s="12" t="s">
        <v>168</v>
      </c>
      <c r="D294" s="12" t="s">
        <v>164</v>
      </c>
      <c r="E294" s="13" t="s">
        <v>43</v>
      </c>
      <c r="F294" s="11">
        <v>200</v>
      </c>
      <c r="G294" s="37">
        <v>554.6</v>
      </c>
      <c r="H294" s="14">
        <v>15</v>
      </c>
      <c r="I294" s="14">
        <v>15</v>
      </c>
      <c r="L294" s="4"/>
      <c r="M294" s="4"/>
      <c r="N294" s="4"/>
      <c r="O294" s="4"/>
    </row>
    <row r="295" spans="1:15">
      <c r="A295" s="89" t="s">
        <v>244</v>
      </c>
      <c r="B295" s="85">
        <v>924</v>
      </c>
      <c r="C295" s="84">
        <v>10</v>
      </c>
      <c r="D295" s="84"/>
      <c r="E295" s="86"/>
      <c r="F295" s="85"/>
      <c r="G295" s="83">
        <f>G296</f>
        <v>4734.8</v>
      </c>
      <c r="H295" s="83">
        <f t="shared" ref="H295:I296" si="87">H296</f>
        <v>3038.2</v>
      </c>
      <c r="I295" s="83">
        <f t="shared" si="87"/>
        <v>2872</v>
      </c>
      <c r="L295" s="6"/>
      <c r="M295" s="4"/>
      <c r="N295" s="4"/>
      <c r="O295" s="4"/>
    </row>
    <row r="296" spans="1:15">
      <c r="A296" s="2" t="s">
        <v>53</v>
      </c>
      <c r="B296" s="11">
        <v>924</v>
      </c>
      <c r="C296" s="12">
        <v>10</v>
      </c>
      <c r="D296" s="12" t="s">
        <v>163</v>
      </c>
      <c r="E296" s="13"/>
      <c r="F296" s="11"/>
      <c r="G296" s="14">
        <f>G297</f>
        <v>4734.8</v>
      </c>
      <c r="H296" s="14">
        <f t="shared" si="87"/>
        <v>3038.2</v>
      </c>
      <c r="I296" s="14">
        <f t="shared" si="87"/>
        <v>2872</v>
      </c>
      <c r="L296" s="6"/>
      <c r="M296" s="4"/>
      <c r="N296" s="4"/>
      <c r="O296" s="4"/>
    </row>
    <row r="297" spans="1:15" ht="69.75" customHeight="1">
      <c r="A297" s="2" t="s">
        <v>294</v>
      </c>
      <c r="B297" s="11">
        <v>924</v>
      </c>
      <c r="C297" s="12">
        <v>10</v>
      </c>
      <c r="D297" s="12" t="s">
        <v>163</v>
      </c>
      <c r="E297" s="13" t="s">
        <v>295</v>
      </c>
      <c r="F297" s="11"/>
      <c r="G297" s="14">
        <f>G298+G301</f>
        <v>4734.8</v>
      </c>
      <c r="H297" s="14">
        <f t="shared" ref="H297:I297" si="88">H298+H301</f>
        <v>3038.2</v>
      </c>
      <c r="I297" s="14">
        <f t="shared" si="88"/>
        <v>2872</v>
      </c>
      <c r="L297" s="6"/>
      <c r="M297" s="4"/>
      <c r="N297" s="4"/>
      <c r="O297" s="4"/>
    </row>
    <row r="298" spans="1:15" ht="39" customHeight="1">
      <c r="A298" s="2" t="s">
        <v>3</v>
      </c>
      <c r="B298" s="11">
        <v>924</v>
      </c>
      <c r="C298" s="12">
        <v>10</v>
      </c>
      <c r="D298" s="12" t="s">
        <v>163</v>
      </c>
      <c r="E298" s="13" t="s">
        <v>4</v>
      </c>
      <c r="F298" s="11"/>
      <c r="G298" s="14">
        <f>G299</f>
        <v>116</v>
      </c>
      <c r="H298" s="14">
        <f t="shared" ref="H298:I299" si="89">H299</f>
        <v>116</v>
      </c>
      <c r="I298" s="14">
        <f t="shared" si="89"/>
        <v>116</v>
      </c>
      <c r="L298" s="4"/>
      <c r="M298" s="4"/>
      <c r="N298" s="4"/>
      <c r="O298" s="4"/>
    </row>
    <row r="299" spans="1:15" ht="31.5">
      <c r="A299" s="2" t="s">
        <v>5</v>
      </c>
      <c r="B299" s="11">
        <v>924</v>
      </c>
      <c r="C299" s="12">
        <v>10</v>
      </c>
      <c r="D299" s="12" t="s">
        <v>163</v>
      </c>
      <c r="E299" s="79" t="s">
        <v>6</v>
      </c>
      <c r="F299" s="11"/>
      <c r="G299" s="14">
        <f>G300</f>
        <v>116</v>
      </c>
      <c r="H299" s="14">
        <f t="shared" si="89"/>
        <v>116</v>
      </c>
      <c r="I299" s="14">
        <f t="shared" si="89"/>
        <v>116</v>
      </c>
      <c r="L299" s="4"/>
      <c r="M299" s="4"/>
      <c r="N299" s="4"/>
      <c r="O299" s="4"/>
    </row>
    <row r="300" spans="1:15" ht="190.5" customHeight="1">
      <c r="A300" s="2" t="s">
        <v>54</v>
      </c>
      <c r="B300" s="11">
        <v>924</v>
      </c>
      <c r="C300" s="12">
        <v>10</v>
      </c>
      <c r="D300" s="12" t="s">
        <v>163</v>
      </c>
      <c r="E300" s="79" t="s">
        <v>414</v>
      </c>
      <c r="F300" s="11">
        <v>300</v>
      </c>
      <c r="G300" s="14">
        <v>116</v>
      </c>
      <c r="H300" s="14">
        <v>116</v>
      </c>
      <c r="I300" s="14">
        <v>116</v>
      </c>
      <c r="L300" s="4"/>
      <c r="M300" s="4"/>
      <c r="N300" s="4"/>
      <c r="O300" s="4"/>
    </row>
    <row r="301" spans="1:15" ht="50.25" customHeight="1">
      <c r="A301" s="2" t="s">
        <v>296</v>
      </c>
      <c r="B301" s="11">
        <v>924</v>
      </c>
      <c r="C301" s="12">
        <v>10</v>
      </c>
      <c r="D301" s="12" t="s">
        <v>163</v>
      </c>
      <c r="E301" s="13" t="s">
        <v>297</v>
      </c>
      <c r="F301" s="11"/>
      <c r="G301" s="14">
        <f>G302+G304+G306+G308</f>
        <v>4618.8</v>
      </c>
      <c r="H301" s="14">
        <f t="shared" ref="H301:I301" si="90">H302+H304+H306+H308+H310+H312</f>
        <v>2922.2</v>
      </c>
      <c r="I301" s="14">
        <f t="shared" si="90"/>
        <v>2756</v>
      </c>
      <c r="L301" s="4"/>
      <c r="M301" s="4"/>
      <c r="N301" s="4"/>
      <c r="O301" s="4"/>
    </row>
    <row r="302" spans="1:15" ht="108" customHeight="1">
      <c r="A302" s="2" t="s">
        <v>55</v>
      </c>
      <c r="B302" s="11">
        <v>924</v>
      </c>
      <c r="C302" s="12">
        <v>10</v>
      </c>
      <c r="D302" s="12" t="s">
        <v>163</v>
      </c>
      <c r="E302" s="13" t="s">
        <v>56</v>
      </c>
      <c r="F302" s="11"/>
      <c r="G302" s="14">
        <f>G303</f>
        <v>273.8</v>
      </c>
      <c r="H302" s="14">
        <f t="shared" ref="H302:I302" si="91">H303</f>
        <v>284.2</v>
      </c>
      <c r="I302" s="14">
        <f t="shared" si="91"/>
        <v>151</v>
      </c>
      <c r="L302" s="4"/>
      <c r="M302" s="4"/>
      <c r="N302" s="4"/>
      <c r="O302" s="4"/>
    </row>
    <row r="303" spans="1:15" ht="100.5" customHeight="1">
      <c r="A303" s="81" t="s">
        <v>417</v>
      </c>
      <c r="B303" s="11">
        <v>924</v>
      </c>
      <c r="C303" s="12">
        <v>10</v>
      </c>
      <c r="D303" s="12" t="s">
        <v>163</v>
      </c>
      <c r="E303" s="13" t="s">
        <v>57</v>
      </c>
      <c r="F303" s="11">
        <v>300</v>
      </c>
      <c r="G303" s="14">
        <v>273.8</v>
      </c>
      <c r="H303" s="14">
        <v>284.2</v>
      </c>
      <c r="I303" s="14">
        <v>151</v>
      </c>
      <c r="L303" s="4"/>
      <c r="M303" s="4"/>
      <c r="N303" s="4"/>
      <c r="O303" s="4"/>
    </row>
    <row r="304" spans="1:15" ht="85.5" customHeight="1">
      <c r="A304" s="2" t="s">
        <v>58</v>
      </c>
      <c r="B304" s="11">
        <v>924</v>
      </c>
      <c r="C304" s="12">
        <v>10</v>
      </c>
      <c r="D304" s="12" t="s">
        <v>163</v>
      </c>
      <c r="E304" s="13" t="s">
        <v>59</v>
      </c>
      <c r="F304" s="11"/>
      <c r="G304" s="14">
        <f>G305</f>
        <v>1229</v>
      </c>
      <c r="H304" s="14">
        <f t="shared" ref="H304:I304" si="92">H305</f>
        <v>663</v>
      </c>
      <c r="I304" s="14">
        <f t="shared" si="92"/>
        <v>690</v>
      </c>
      <c r="L304" s="4"/>
      <c r="M304" s="4"/>
      <c r="N304" s="4"/>
      <c r="O304" s="4"/>
    </row>
    <row r="305" spans="1:15" ht="84.75" customHeight="1">
      <c r="A305" s="2" t="s">
        <v>60</v>
      </c>
      <c r="B305" s="11">
        <v>924</v>
      </c>
      <c r="C305" s="12">
        <v>10</v>
      </c>
      <c r="D305" s="12" t="s">
        <v>163</v>
      </c>
      <c r="E305" s="78" t="s">
        <v>413</v>
      </c>
      <c r="F305" s="11">
        <v>300</v>
      </c>
      <c r="G305" s="14">
        <v>1229</v>
      </c>
      <c r="H305" s="14">
        <v>663</v>
      </c>
      <c r="I305" s="14">
        <v>690</v>
      </c>
      <c r="L305" s="4"/>
      <c r="M305" s="4"/>
      <c r="N305" s="4"/>
      <c r="O305" s="4"/>
    </row>
    <row r="306" spans="1:15" ht="84.75" customHeight="1">
      <c r="A306" s="57" t="s">
        <v>61</v>
      </c>
      <c r="B306" s="11">
        <v>924</v>
      </c>
      <c r="C306" s="12">
        <v>10</v>
      </c>
      <c r="D306" s="12" t="s">
        <v>163</v>
      </c>
      <c r="E306" s="13" t="s">
        <v>62</v>
      </c>
      <c r="F306" s="11"/>
      <c r="G306" s="14">
        <f>G307</f>
        <v>1317</v>
      </c>
      <c r="H306" s="14">
        <f t="shared" ref="H306:I306" si="93">H307</f>
        <v>715</v>
      </c>
      <c r="I306" s="14">
        <f t="shared" si="93"/>
        <v>715</v>
      </c>
      <c r="L306" s="4"/>
      <c r="M306" s="4"/>
      <c r="N306" s="4"/>
      <c r="O306" s="4"/>
    </row>
    <row r="307" spans="1:15" ht="81.75" customHeight="1">
      <c r="A307" s="90" t="s">
        <v>63</v>
      </c>
      <c r="B307" s="85">
        <v>924</v>
      </c>
      <c r="C307" s="84">
        <v>10</v>
      </c>
      <c r="D307" s="84" t="s">
        <v>163</v>
      </c>
      <c r="E307" s="86" t="s">
        <v>389</v>
      </c>
      <c r="F307" s="85">
        <v>300</v>
      </c>
      <c r="G307" s="83">
        <v>1317</v>
      </c>
      <c r="H307" s="83">
        <v>715</v>
      </c>
      <c r="I307" s="83">
        <v>715</v>
      </c>
      <c r="L307" s="4"/>
      <c r="M307" s="4"/>
      <c r="N307" s="4"/>
      <c r="O307" s="4"/>
    </row>
    <row r="308" spans="1:15" ht="94.5">
      <c r="A308" s="2" t="s">
        <v>64</v>
      </c>
      <c r="B308" s="11">
        <v>924</v>
      </c>
      <c r="C308" s="12">
        <v>10</v>
      </c>
      <c r="D308" s="12" t="s">
        <v>163</v>
      </c>
      <c r="E308" s="13" t="s">
        <v>65</v>
      </c>
      <c r="F308" s="11"/>
      <c r="G308" s="14">
        <f>G309</f>
        <v>1799</v>
      </c>
      <c r="H308" s="77">
        <f t="shared" ref="H308:I308" si="94">H309</f>
        <v>1260</v>
      </c>
      <c r="I308" s="77">
        <f t="shared" si="94"/>
        <v>1200</v>
      </c>
      <c r="L308" s="4"/>
      <c r="M308" s="4"/>
      <c r="N308" s="4"/>
      <c r="O308" s="4"/>
    </row>
    <row r="309" spans="1:15" ht="78.75">
      <c r="A309" s="2" t="s">
        <v>385</v>
      </c>
      <c r="B309" s="11">
        <v>924</v>
      </c>
      <c r="C309" s="12">
        <v>10</v>
      </c>
      <c r="D309" s="12" t="s">
        <v>163</v>
      </c>
      <c r="E309" s="78" t="s">
        <v>411</v>
      </c>
      <c r="F309" s="11">
        <v>300</v>
      </c>
      <c r="G309" s="14">
        <v>1799</v>
      </c>
      <c r="H309" s="14">
        <v>1260</v>
      </c>
      <c r="I309" s="14">
        <v>1200</v>
      </c>
      <c r="L309" s="4"/>
      <c r="M309" s="4"/>
      <c r="N309" s="4"/>
      <c r="O309" s="4"/>
    </row>
    <row r="310" spans="1:15" ht="161.25" customHeight="1">
      <c r="A310" s="2" t="s">
        <v>66</v>
      </c>
      <c r="B310" s="11">
        <v>924</v>
      </c>
      <c r="C310" s="12">
        <v>10</v>
      </c>
      <c r="D310" s="12" t="s">
        <v>163</v>
      </c>
      <c r="E310" s="13" t="s">
        <v>67</v>
      </c>
      <c r="F310" s="11"/>
      <c r="G310" s="14">
        <f>G311</f>
        <v>0</v>
      </c>
      <c r="H310" s="14">
        <f t="shared" ref="H310:I310" si="95">H311</f>
        <v>0</v>
      </c>
      <c r="I310" s="14">
        <f t="shared" si="95"/>
        <v>0</v>
      </c>
      <c r="L310" s="4"/>
      <c r="M310" s="4"/>
      <c r="N310" s="4"/>
      <c r="O310" s="4"/>
    </row>
    <row r="311" spans="1:15" ht="141.75">
      <c r="A311" s="2" t="s">
        <v>68</v>
      </c>
      <c r="B311" s="11">
        <v>924</v>
      </c>
      <c r="C311" s="12">
        <v>10</v>
      </c>
      <c r="D311" s="12" t="s">
        <v>163</v>
      </c>
      <c r="E311" s="13" t="s">
        <v>69</v>
      </c>
      <c r="F311" s="11">
        <v>300</v>
      </c>
      <c r="G311" s="14">
        <v>0</v>
      </c>
      <c r="H311" s="14">
        <v>0</v>
      </c>
      <c r="I311" s="14">
        <v>0</v>
      </c>
      <c r="L311" s="4"/>
      <c r="M311" s="4"/>
      <c r="N311" s="4"/>
      <c r="O311" s="4"/>
    </row>
    <row r="312" spans="1:15" ht="85.5" customHeight="1">
      <c r="A312" s="2" t="s">
        <v>70</v>
      </c>
      <c r="B312" s="11">
        <v>924</v>
      </c>
      <c r="C312" s="12">
        <v>10</v>
      </c>
      <c r="D312" s="12" t="s">
        <v>163</v>
      </c>
      <c r="E312" s="13" t="s">
        <v>176</v>
      </c>
      <c r="F312" s="11"/>
      <c r="G312" s="14">
        <f>G313</f>
        <v>0</v>
      </c>
      <c r="H312" s="14">
        <f t="shared" ref="H312:I312" si="96">H313</f>
        <v>0</v>
      </c>
      <c r="I312" s="14">
        <f t="shared" si="96"/>
        <v>0</v>
      </c>
      <c r="L312" s="4"/>
      <c r="M312" s="4"/>
      <c r="N312" s="4"/>
      <c r="O312" s="4"/>
    </row>
    <row r="313" spans="1:15" ht="84.75" customHeight="1">
      <c r="A313" s="127" t="s">
        <v>71</v>
      </c>
      <c r="B313" s="120">
        <v>924</v>
      </c>
      <c r="C313" s="121">
        <v>10</v>
      </c>
      <c r="D313" s="121" t="s">
        <v>163</v>
      </c>
      <c r="E313" s="124" t="s">
        <v>412</v>
      </c>
      <c r="F313" s="120">
        <v>300</v>
      </c>
      <c r="G313" s="122">
        <v>0</v>
      </c>
      <c r="H313" s="122">
        <v>0</v>
      </c>
      <c r="I313" s="122">
        <v>0</v>
      </c>
      <c r="L313" s="4"/>
      <c r="M313" s="4"/>
      <c r="N313" s="4"/>
      <c r="O313" s="4"/>
    </row>
    <row r="314" spans="1:15" ht="0.75" customHeight="1">
      <c r="A314" s="38" t="s">
        <v>142</v>
      </c>
      <c r="B314" s="120">
        <v>924</v>
      </c>
      <c r="C314" s="121">
        <v>11</v>
      </c>
      <c r="D314" s="121"/>
      <c r="E314" s="124"/>
      <c r="F314" s="120"/>
      <c r="G314" s="122">
        <f>G315</f>
        <v>0</v>
      </c>
      <c r="H314" s="122">
        <f t="shared" ref="H314:I314" si="97">H315</f>
        <v>0</v>
      </c>
      <c r="I314" s="122">
        <f t="shared" si="97"/>
        <v>0</v>
      </c>
      <c r="L314" s="4"/>
      <c r="M314" s="4"/>
      <c r="N314" s="4"/>
      <c r="O314" s="4"/>
    </row>
    <row r="315" spans="1:15" ht="26.25" hidden="1" customHeight="1">
      <c r="A315" s="127" t="s">
        <v>143</v>
      </c>
      <c r="B315" s="120">
        <v>924</v>
      </c>
      <c r="C315" s="121">
        <v>11</v>
      </c>
      <c r="D315" s="121" t="s">
        <v>165</v>
      </c>
      <c r="E315" s="124"/>
      <c r="F315" s="120"/>
      <c r="G315" s="122">
        <f>G316+G317</f>
        <v>0</v>
      </c>
      <c r="H315" s="122">
        <f t="shared" ref="H315:I315" si="98">H316+H317</f>
        <v>0</v>
      </c>
      <c r="I315" s="122">
        <f t="shared" si="98"/>
        <v>0</v>
      </c>
      <c r="L315" s="4"/>
      <c r="M315" s="4"/>
      <c r="N315" s="4"/>
      <c r="O315" s="4"/>
    </row>
    <row r="316" spans="1:15" ht="45" hidden="1" customHeight="1">
      <c r="A316" s="127" t="s">
        <v>345</v>
      </c>
      <c r="B316" s="120">
        <v>924</v>
      </c>
      <c r="C316" s="121">
        <v>11</v>
      </c>
      <c r="D316" s="121" t="s">
        <v>165</v>
      </c>
      <c r="E316" s="124" t="s">
        <v>144</v>
      </c>
      <c r="F316" s="120">
        <v>400</v>
      </c>
      <c r="G316" s="122">
        <v>0</v>
      </c>
      <c r="H316" s="122">
        <v>0</v>
      </c>
      <c r="I316" s="122">
        <v>0</v>
      </c>
      <c r="L316" s="4"/>
      <c r="M316" s="4"/>
      <c r="N316" s="4"/>
      <c r="O316" s="4"/>
    </row>
    <row r="317" spans="1:15" ht="36" hidden="1" customHeight="1">
      <c r="A317" s="127" t="s">
        <v>346</v>
      </c>
      <c r="B317" s="120">
        <v>924</v>
      </c>
      <c r="C317" s="121">
        <v>11</v>
      </c>
      <c r="D317" s="121" t="s">
        <v>165</v>
      </c>
      <c r="E317" s="124" t="s">
        <v>347</v>
      </c>
      <c r="F317" s="120">
        <v>400</v>
      </c>
      <c r="G317" s="122">
        <v>0</v>
      </c>
      <c r="H317" s="122">
        <v>0</v>
      </c>
      <c r="I317" s="122">
        <v>0</v>
      </c>
      <c r="L317" s="4"/>
      <c r="M317" s="4"/>
      <c r="N317" s="4"/>
      <c r="O317" s="4"/>
    </row>
    <row r="318" spans="1:15" ht="28.5" customHeight="1">
      <c r="A318" s="130" t="s">
        <v>290</v>
      </c>
      <c r="B318" s="131">
        <v>924</v>
      </c>
      <c r="C318" s="141">
        <v>11</v>
      </c>
      <c r="D318" s="155"/>
      <c r="E318" s="131"/>
      <c r="F318" s="140"/>
      <c r="G318" s="139">
        <f>G319</f>
        <v>6613.7000000000007</v>
      </c>
      <c r="H318" s="122">
        <f t="shared" ref="H318:I318" si="99">H319</f>
        <v>0</v>
      </c>
      <c r="I318" s="122">
        <f t="shared" si="99"/>
        <v>0</v>
      </c>
      <c r="L318" s="4"/>
      <c r="M318" s="4"/>
      <c r="N318" s="4"/>
      <c r="O318" s="4"/>
    </row>
    <row r="319" spans="1:15" ht="36" customHeight="1">
      <c r="A319" s="142" t="s">
        <v>143</v>
      </c>
      <c r="B319" s="140">
        <v>924</v>
      </c>
      <c r="C319" s="141">
        <v>11</v>
      </c>
      <c r="D319" s="141" t="s">
        <v>165</v>
      </c>
      <c r="E319" s="131"/>
      <c r="F319" s="140"/>
      <c r="G319" s="138">
        <f>G320</f>
        <v>6613.7000000000007</v>
      </c>
      <c r="H319" s="123">
        <f t="shared" ref="H319:I319" si="100">H320</f>
        <v>0</v>
      </c>
      <c r="I319" s="123">
        <f t="shared" si="100"/>
        <v>0</v>
      </c>
      <c r="L319" s="4"/>
      <c r="M319" s="4"/>
      <c r="N319" s="4"/>
      <c r="O319" s="4"/>
    </row>
    <row r="320" spans="1:15" ht="36" customHeight="1">
      <c r="A320" s="143" t="s">
        <v>294</v>
      </c>
      <c r="B320" s="144">
        <v>924</v>
      </c>
      <c r="C320" s="135">
        <v>11</v>
      </c>
      <c r="D320" s="135" t="s">
        <v>165</v>
      </c>
      <c r="E320" s="131" t="s">
        <v>4</v>
      </c>
      <c r="F320" s="140"/>
      <c r="G320" s="139">
        <f>G321</f>
        <v>6613.7000000000007</v>
      </c>
      <c r="H320" s="122">
        <f t="shared" ref="H320:I320" si="101">H321</f>
        <v>0</v>
      </c>
      <c r="I320" s="122">
        <f t="shared" si="101"/>
        <v>0</v>
      </c>
      <c r="L320" s="4"/>
      <c r="M320" s="4"/>
      <c r="N320" s="4"/>
      <c r="O320" s="4"/>
    </row>
    <row r="321" spans="1:15" ht="36" customHeight="1">
      <c r="A321" s="130" t="s">
        <v>3</v>
      </c>
      <c r="B321" s="140">
        <v>924</v>
      </c>
      <c r="C321" s="141">
        <v>11</v>
      </c>
      <c r="D321" s="148" t="s">
        <v>165</v>
      </c>
      <c r="E321" s="149" t="s">
        <v>15</v>
      </c>
      <c r="F321" s="150"/>
      <c r="G321" s="122">
        <f>G323+G324</f>
        <v>6613.7000000000007</v>
      </c>
      <c r="H321" s="122">
        <f t="shared" ref="H321:I321" si="102">H323+H324</f>
        <v>0</v>
      </c>
      <c r="I321" s="122">
        <f t="shared" si="102"/>
        <v>0</v>
      </c>
      <c r="L321" s="4"/>
      <c r="M321" s="4"/>
      <c r="N321" s="4"/>
      <c r="O321" s="4"/>
    </row>
    <row r="322" spans="1:15" ht="36" customHeight="1">
      <c r="A322" s="182" t="s">
        <v>452</v>
      </c>
      <c r="B322" s="184">
        <v>924</v>
      </c>
      <c r="C322" s="186">
        <v>11</v>
      </c>
      <c r="D322" s="188" t="s">
        <v>165</v>
      </c>
      <c r="E322" s="190" t="s">
        <v>454</v>
      </c>
      <c r="F322" s="192">
        <v>400</v>
      </c>
      <c r="G322" s="126"/>
      <c r="H322" s="126"/>
      <c r="I322" s="126"/>
      <c r="L322" s="4"/>
      <c r="M322" s="4"/>
      <c r="N322" s="4"/>
      <c r="O322" s="4"/>
    </row>
    <row r="323" spans="1:15" ht="26.25" customHeight="1">
      <c r="A323" s="183"/>
      <c r="B323" s="185"/>
      <c r="C323" s="187"/>
      <c r="D323" s="189"/>
      <c r="E323" s="191"/>
      <c r="F323" s="193"/>
      <c r="G323" s="123">
        <v>6607.1</v>
      </c>
      <c r="H323" s="123">
        <v>0</v>
      </c>
      <c r="I323" s="123">
        <v>0</v>
      </c>
      <c r="L323" s="4"/>
      <c r="M323" s="4"/>
      <c r="N323" s="4"/>
      <c r="O323" s="4"/>
    </row>
    <row r="324" spans="1:15" ht="86.25" customHeight="1">
      <c r="A324" s="130" t="s">
        <v>453</v>
      </c>
      <c r="B324" s="136">
        <v>924</v>
      </c>
      <c r="C324" s="152">
        <v>11</v>
      </c>
      <c r="D324" s="137" t="s">
        <v>165</v>
      </c>
      <c r="E324" s="146" t="s">
        <v>454</v>
      </c>
      <c r="F324" s="147">
        <v>400</v>
      </c>
      <c r="G324" s="122">
        <v>6.6</v>
      </c>
      <c r="H324" s="122">
        <v>0</v>
      </c>
      <c r="I324" s="122">
        <v>0</v>
      </c>
      <c r="L324" s="4"/>
      <c r="M324" s="4"/>
      <c r="N324" s="4"/>
      <c r="O324" s="4"/>
    </row>
    <row r="325" spans="1:15" ht="47.25" customHeight="1">
      <c r="A325" s="195" t="s">
        <v>72</v>
      </c>
      <c r="B325" s="178">
        <v>927</v>
      </c>
      <c r="C325" s="181"/>
      <c r="D325" s="181"/>
      <c r="E325" s="171"/>
      <c r="F325" s="178"/>
      <c r="G325" s="167">
        <f>G327+G343+G354+G366+G369+G364</f>
        <v>76662.8</v>
      </c>
      <c r="H325" s="167">
        <f>H327+H343+H354+H366+H369+H364</f>
        <v>29103</v>
      </c>
      <c r="I325" s="167">
        <f>I327+I343+I354+I366+I369+I364</f>
        <v>30197.3</v>
      </c>
      <c r="L325" s="4"/>
      <c r="M325" s="4"/>
      <c r="N325" s="4"/>
      <c r="O325" s="4"/>
    </row>
    <row r="326" spans="1:15" ht="20.25" customHeight="1">
      <c r="A326" s="196"/>
      <c r="B326" s="169"/>
      <c r="C326" s="168"/>
      <c r="D326" s="168"/>
      <c r="E326" s="174"/>
      <c r="F326" s="169"/>
      <c r="G326" s="167"/>
      <c r="H326" s="167"/>
      <c r="I326" s="167"/>
      <c r="L326" s="4"/>
      <c r="M326" s="4"/>
      <c r="N326" s="4"/>
      <c r="O326" s="4"/>
    </row>
    <row r="327" spans="1:15" ht="15.75" customHeight="1">
      <c r="A327" s="157" t="s">
        <v>191</v>
      </c>
      <c r="B327" s="11">
        <v>927</v>
      </c>
      <c r="C327" s="12" t="s">
        <v>93</v>
      </c>
      <c r="D327" s="12"/>
      <c r="E327" s="13"/>
      <c r="F327" s="11"/>
      <c r="G327" s="14">
        <f>G328+G337+G341</f>
        <v>6946.6</v>
      </c>
      <c r="H327" s="14">
        <f t="shared" ref="H327:I327" si="103">H328+H337+H341</f>
        <v>4491.5</v>
      </c>
      <c r="I327" s="14">
        <f t="shared" si="103"/>
        <v>4582.9000000000005</v>
      </c>
      <c r="L327" s="4"/>
      <c r="M327" s="4"/>
      <c r="N327" s="4"/>
      <c r="O327" s="4"/>
    </row>
    <row r="328" spans="1:15" ht="84.75" customHeight="1">
      <c r="A328" s="156" t="s">
        <v>73</v>
      </c>
      <c r="B328" s="11">
        <v>927</v>
      </c>
      <c r="C328" s="12" t="s">
        <v>93</v>
      </c>
      <c r="D328" s="12" t="s">
        <v>167</v>
      </c>
      <c r="E328" s="13"/>
      <c r="F328" s="11"/>
      <c r="G328" s="14">
        <f>G329</f>
        <v>6381.8</v>
      </c>
      <c r="H328" s="14">
        <f t="shared" ref="H328:I329" si="104">H329</f>
        <v>4491.5</v>
      </c>
      <c r="I328" s="14">
        <f t="shared" si="104"/>
        <v>4582.9000000000005</v>
      </c>
      <c r="L328" s="4"/>
      <c r="M328" s="4"/>
      <c r="N328" s="4"/>
      <c r="O328" s="4"/>
    </row>
    <row r="329" spans="1:15" ht="147.75" customHeight="1">
      <c r="A329" s="156" t="s">
        <v>386</v>
      </c>
      <c r="B329" s="11">
        <v>927</v>
      </c>
      <c r="C329" s="12" t="s">
        <v>93</v>
      </c>
      <c r="D329" s="12" t="s">
        <v>167</v>
      </c>
      <c r="E329" s="13" t="s">
        <v>74</v>
      </c>
      <c r="F329" s="11"/>
      <c r="G329" s="14">
        <f>G330</f>
        <v>6381.8</v>
      </c>
      <c r="H329" s="14">
        <f t="shared" si="104"/>
        <v>4491.5</v>
      </c>
      <c r="I329" s="14">
        <f t="shared" si="104"/>
        <v>4582.9000000000005</v>
      </c>
      <c r="L329" s="4"/>
      <c r="M329" s="4"/>
      <c r="N329" s="4"/>
      <c r="O329" s="4"/>
    </row>
    <row r="330" spans="1:15" ht="47.25">
      <c r="A330" s="2" t="s">
        <v>75</v>
      </c>
      <c r="B330" s="11">
        <v>927</v>
      </c>
      <c r="C330" s="12" t="s">
        <v>93</v>
      </c>
      <c r="D330" s="12" t="s">
        <v>167</v>
      </c>
      <c r="E330" s="13" t="s">
        <v>76</v>
      </c>
      <c r="F330" s="11"/>
      <c r="G330" s="14">
        <f>G331+G333+G335</f>
        <v>6381.8</v>
      </c>
      <c r="H330" s="14">
        <f t="shared" ref="H330:I330" si="105">H331+H333+H335</f>
        <v>4491.5</v>
      </c>
      <c r="I330" s="14">
        <f t="shared" si="105"/>
        <v>4582.9000000000005</v>
      </c>
      <c r="L330" s="4"/>
      <c r="M330" s="4"/>
      <c r="N330" s="4"/>
      <c r="O330" s="4"/>
    </row>
    <row r="331" spans="1:15" ht="47.25">
      <c r="A331" s="67" t="s">
        <v>280</v>
      </c>
      <c r="B331" s="169">
        <v>927</v>
      </c>
      <c r="C331" s="168" t="s">
        <v>93</v>
      </c>
      <c r="D331" s="168" t="s">
        <v>167</v>
      </c>
      <c r="E331" s="174" t="s">
        <v>77</v>
      </c>
      <c r="F331" s="169">
        <v>100</v>
      </c>
      <c r="G331" s="167">
        <v>4005.5</v>
      </c>
      <c r="H331" s="167">
        <v>4208.7</v>
      </c>
      <c r="I331" s="167">
        <v>4377.1000000000004</v>
      </c>
      <c r="L331" s="4"/>
      <c r="M331" s="74"/>
      <c r="N331" s="4"/>
      <c r="O331" s="4"/>
    </row>
    <row r="332" spans="1:15" ht="131.25" customHeight="1">
      <c r="A332" s="68" t="s">
        <v>281</v>
      </c>
      <c r="B332" s="169"/>
      <c r="C332" s="168"/>
      <c r="D332" s="168"/>
      <c r="E332" s="174"/>
      <c r="F332" s="169"/>
      <c r="G332" s="167"/>
      <c r="H332" s="167"/>
      <c r="I332" s="167"/>
      <c r="L332" s="4"/>
      <c r="M332" s="4"/>
      <c r="N332" s="4"/>
      <c r="O332" s="4"/>
    </row>
    <row r="333" spans="1:15" ht="47.25">
      <c r="A333" s="54" t="s">
        <v>280</v>
      </c>
      <c r="B333" s="169">
        <v>927</v>
      </c>
      <c r="C333" s="168" t="s">
        <v>93</v>
      </c>
      <c r="D333" s="168" t="s">
        <v>167</v>
      </c>
      <c r="E333" s="174" t="s">
        <v>77</v>
      </c>
      <c r="F333" s="169">
        <v>200</v>
      </c>
      <c r="G333" s="167">
        <v>2369.3000000000002</v>
      </c>
      <c r="H333" s="167">
        <v>275.8</v>
      </c>
      <c r="I333" s="167">
        <v>198.8</v>
      </c>
      <c r="L333" s="4"/>
      <c r="M333" s="4"/>
      <c r="N333" s="4"/>
      <c r="O333" s="4"/>
    </row>
    <row r="334" spans="1:15" ht="51" customHeight="1">
      <c r="A334" s="55" t="s">
        <v>283</v>
      </c>
      <c r="B334" s="169"/>
      <c r="C334" s="168"/>
      <c r="D334" s="168"/>
      <c r="E334" s="174"/>
      <c r="F334" s="169"/>
      <c r="G334" s="167"/>
      <c r="H334" s="167"/>
      <c r="I334" s="167"/>
      <c r="L334" s="4"/>
      <c r="M334" s="4"/>
      <c r="N334" s="4"/>
      <c r="O334" s="4"/>
    </row>
    <row r="335" spans="1:15" ht="47.25">
      <c r="A335" s="54" t="s">
        <v>280</v>
      </c>
      <c r="B335" s="169">
        <v>927</v>
      </c>
      <c r="C335" s="168" t="s">
        <v>93</v>
      </c>
      <c r="D335" s="168" t="s">
        <v>167</v>
      </c>
      <c r="E335" s="174" t="s">
        <v>77</v>
      </c>
      <c r="F335" s="169">
        <v>800</v>
      </c>
      <c r="G335" s="167">
        <v>7</v>
      </c>
      <c r="H335" s="167">
        <v>7</v>
      </c>
      <c r="I335" s="167">
        <v>7</v>
      </c>
      <c r="L335" s="4"/>
      <c r="M335" s="4"/>
      <c r="N335" s="4"/>
      <c r="O335" s="4"/>
    </row>
    <row r="336" spans="1:15">
      <c r="A336" s="55" t="s">
        <v>284</v>
      </c>
      <c r="B336" s="169"/>
      <c r="C336" s="168"/>
      <c r="D336" s="168"/>
      <c r="E336" s="174"/>
      <c r="F336" s="169"/>
      <c r="G336" s="167"/>
      <c r="H336" s="167"/>
      <c r="I336" s="167"/>
      <c r="L336" s="4"/>
      <c r="M336" s="4"/>
      <c r="N336" s="4"/>
      <c r="O336" s="4"/>
    </row>
    <row r="337" spans="1:15">
      <c r="A337" s="2" t="s">
        <v>78</v>
      </c>
      <c r="B337" s="11">
        <v>927</v>
      </c>
      <c r="C337" s="12" t="s">
        <v>93</v>
      </c>
      <c r="D337" s="12">
        <v>11</v>
      </c>
      <c r="E337" s="13"/>
      <c r="F337" s="11"/>
      <c r="G337" s="14">
        <f>G338</f>
        <v>50</v>
      </c>
      <c r="H337" s="14">
        <f t="shared" ref="H337:I339" si="106">H338</f>
        <v>0</v>
      </c>
      <c r="I337" s="14">
        <f t="shared" si="106"/>
        <v>0</v>
      </c>
      <c r="L337" s="4"/>
      <c r="M337" s="4"/>
      <c r="N337" s="4"/>
      <c r="O337" s="4"/>
    </row>
    <row r="338" spans="1:15" ht="145.5" customHeight="1">
      <c r="A338" s="2" t="s">
        <v>386</v>
      </c>
      <c r="B338" s="11">
        <v>927</v>
      </c>
      <c r="C338" s="12" t="s">
        <v>93</v>
      </c>
      <c r="D338" s="12">
        <v>11</v>
      </c>
      <c r="E338" s="13" t="s">
        <v>74</v>
      </c>
      <c r="F338" s="11"/>
      <c r="G338" s="14">
        <f>G339</f>
        <v>50</v>
      </c>
      <c r="H338" s="14">
        <f t="shared" si="106"/>
        <v>0</v>
      </c>
      <c r="I338" s="14">
        <f t="shared" si="106"/>
        <v>0</v>
      </c>
      <c r="L338" s="4"/>
      <c r="M338" s="4"/>
      <c r="N338" s="4"/>
      <c r="O338" s="4"/>
    </row>
    <row r="339" spans="1:15" ht="63">
      <c r="A339" s="2" t="s">
        <v>79</v>
      </c>
      <c r="B339" s="11">
        <v>927</v>
      </c>
      <c r="C339" s="12" t="s">
        <v>93</v>
      </c>
      <c r="D339" s="12">
        <v>11</v>
      </c>
      <c r="E339" s="13" t="s">
        <v>80</v>
      </c>
      <c r="F339" s="11"/>
      <c r="G339" s="14">
        <f>G340</f>
        <v>50</v>
      </c>
      <c r="H339" s="14">
        <f t="shared" si="106"/>
        <v>0</v>
      </c>
      <c r="I339" s="14">
        <f t="shared" si="106"/>
        <v>0</v>
      </c>
      <c r="L339" s="4"/>
      <c r="M339" s="4"/>
      <c r="N339" s="4"/>
      <c r="O339" s="4"/>
    </row>
    <row r="340" spans="1:15" ht="114" customHeight="1">
      <c r="A340" s="2" t="s">
        <v>81</v>
      </c>
      <c r="B340" s="11">
        <v>927</v>
      </c>
      <c r="C340" s="12" t="s">
        <v>93</v>
      </c>
      <c r="D340" s="12">
        <v>11</v>
      </c>
      <c r="E340" s="13" t="s">
        <v>82</v>
      </c>
      <c r="F340" s="11">
        <v>800</v>
      </c>
      <c r="G340" s="14">
        <v>50</v>
      </c>
      <c r="H340" s="14">
        <v>0</v>
      </c>
      <c r="I340" s="14">
        <v>0</v>
      </c>
      <c r="L340" s="4"/>
      <c r="M340" s="4"/>
      <c r="N340" s="4"/>
      <c r="O340" s="4"/>
    </row>
    <row r="341" spans="1:15">
      <c r="A341" s="2" t="s">
        <v>160</v>
      </c>
      <c r="B341" s="11">
        <v>927</v>
      </c>
      <c r="C341" s="12" t="s">
        <v>93</v>
      </c>
      <c r="D341" s="12" t="s">
        <v>161</v>
      </c>
      <c r="E341" s="13"/>
      <c r="F341" s="11"/>
      <c r="G341" s="14">
        <f>G342</f>
        <v>514.79999999999995</v>
      </c>
      <c r="H341" s="14">
        <f t="shared" ref="H341:I341" si="107">H342</f>
        <v>0</v>
      </c>
      <c r="I341" s="14">
        <f t="shared" si="107"/>
        <v>0</v>
      </c>
      <c r="L341" s="4"/>
      <c r="M341" s="4"/>
      <c r="N341" s="4"/>
      <c r="O341" s="4"/>
    </row>
    <row r="342" spans="1:15" ht="64.5" customHeight="1">
      <c r="A342" s="2" t="s">
        <v>162</v>
      </c>
      <c r="B342" s="11">
        <v>927</v>
      </c>
      <c r="C342" s="12" t="s">
        <v>93</v>
      </c>
      <c r="D342" s="12" t="s">
        <v>161</v>
      </c>
      <c r="E342" s="13" t="s">
        <v>51</v>
      </c>
      <c r="F342" s="11">
        <v>800</v>
      </c>
      <c r="G342" s="14">
        <v>514.79999999999995</v>
      </c>
      <c r="H342" s="14">
        <v>0</v>
      </c>
      <c r="I342" s="14">
        <v>0</v>
      </c>
      <c r="L342" s="4"/>
      <c r="M342" s="4"/>
      <c r="N342" s="4"/>
      <c r="O342" s="4"/>
    </row>
    <row r="343" spans="1:15" ht="32.25" customHeight="1">
      <c r="A343" s="2" t="s">
        <v>83</v>
      </c>
      <c r="B343" s="11">
        <v>927</v>
      </c>
      <c r="C343" s="12" t="s">
        <v>163</v>
      </c>
      <c r="D343" s="12"/>
      <c r="E343" s="13"/>
      <c r="F343" s="11"/>
      <c r="G343" s="14">
        <f>G349+G344</f>
        <v>48809.700000000004</v>
      </c>
      <c r="H343" s="14">
        <f t="shared" ref="H343:I343" si="108">H349+H344</f>
        <v>14873.9</v>
      </c>
      <c r="I343" s="14">
        <f t="shared" si="108"/>
        <v>15443.9</v>
      </c>
      <c r="L343" s="4"/>
      <c r="M343" s="4"/>
      <c r="N343" s="4"/>
      <c r="O343" s="4"/>
    </row>
    <row r="344" spans="1:15">
      <c r="A344" s="2" t="s">
        <v>348</v>
      </c>
      <c r="B344" s="11">
        <v>927</v>
      </c>
      <c r="C344" s="12" t="s">
        <v>163</v>
      </c>
      <c r="D344" s="12" t="s">
        <v>164</v>
      </c>
      <c r="E344" s="13"/>
      <c r="F344" s="11"/>
      <c r="G344" s="14">
        <f>G345+G346+G347</f>
        <v>48626.8</v>
      </c>
      <c r="H344" s="14">
        <f t="shared" ref="H344:I344" si="109">H345+H346</f>
        <v>14691</v>
      </c>
      <c r="I344" s="14">
        <f t="shared" si="109"/>
        <v>15261</v>
      </c>
      <c r="L344" s="4"/>
      <c r="M344" s="4"/>
      <c r="N344" s="4"/>
      <c r="O344" s="4"/>
    </row>
    <row r="345" spans="1:15" ht="78.75" hidden="1">
      <c r="A345" s="2" t="s">
        <v>349</v>
      </c>
      <c r="B345" s="11">
        <v>927</v>
      </c>
      <c r="C345" s="12" t="s">
        <v>163</v>
      </c>
      <c r="D345" s="12" t="s">
        <v>164</v>
      </c>
      <c r="E345" s="13" t="s">
        <v>350</v>
      </c>
      <c r="F345" s="11">
        <v>500</v>
      </c>
      <c r="G345" s="14">
        <v>0</v>
      </c>
      <c r="H345" s="14">
        <v>0</v>
      </c>
      <c r="I345" s="14">
        <v>0</v>
      </c>
      <c r="L345" s="4"/>
      <c r="M345" s="4"/>
      <c r="N345" s="4"/>
      <c r="O345" s="4"/>
    </row>
    <row r="346" spans="1:15" ht="56.25" customHeight="1">
      <c r="A346" s="31" t="s">
        <v>48</v>
      </c>
      <c r="B346" s="11">
        <v>927</v>
      </c>
      <c r="C346" s="12" t="s">
        <v>163</v>
      </c>
      <c r="D346" s="12" t="s">
        <v>164</v>
      </c>
      <c r="E346" s="13" t="s">
        <v>49</v>
      </c>
      <c r="F346" s="11">
        <v>500</v>
      </c>
      <c r="G346" s="14">
        <v>14283.7</v>
      </c>
      <c r="H346" s="14">
        <v>14691</v>
      </c>
      <c r="I346" s="14">
        <v>15261</v>
      </c>
      <c r="L346" s="4"/>
      <c r="M346" s="4"/>
      <c r="N346" s="4"/>
      <c r="O346" s="4"/>
    </row>
    <row r="347" spans="1:15" ht="79.5" thickBot="1">
      <c r="A347" s="129" t="s">
        <v>458</v>
      </c>
      <c r="B347" s="120">
        <v>927</v>
      </c>
      <c r="C347" s="121" t="s">
        <v>163</v>
      </c>
      <c r="D347" s="121" t="s">
        <v>164</v>
      </c>
      <c r="E347" s="124" t="s">
        <v>459</v>
      </c>
      <c r="F347" s="120">
        <v>500</v>
      </c>
      <c r="G347" s="122">
        <v>34343.1</v>
      </c>
      <c r="H347" s="122">
        <v>0</v>
      </c>
      <c r="I347" s="122">
        <v>0</v>
      </c>
      <c r="L347" s="4"/>
      <c r="M347" s="4"/>
      <c r="N347" s="4"/>
      <c r="O347" s="4"/>
    </row>
    <row r="348" spans="1:15" ht="31.5">
      <c r="A348" s="89" t="s">
        <v>84</v>
      </c>
      <c r="B348" s="85">
        <v>927</v>
      </c>
      <c r="C348" s="84" t="s">
        <v>163</v>
      </c>
      <c r="D348" s="84">
        <v>12</v>
      </c>
      <c r="E348" s="86"/>
      <c r="F348" s="85"/>
      <c r="G348" s="83">
        <f>G349</f>
        <v>182.9</v>
      </c>
      <c r="H348" s="83">
        <f t="shared" ref="H348:I349" si="110">H349</f>
        <v>182.9</v>
      </c>
      <c r="I348" s="83">
        <f t="shared" si="110"/>
        <v>182.9</v>
      </c>
      <c r="L348" s="4"/>
      <c r="M348" s="4"/>
      <c r="N348" s="4"/>
      <c r="O348" s="4"/>
    </row>
    <row r="349" spans="1:15" ht="144" customHeight="1">
      <c r="A349" s="89" t="s">
        <v>386</v>
      </c>
      <c r="B349" s="85">
        <v>927</v>
      </c>
      <c r="C349" s="84" t="s">
        <v>163</v>
      </c>
      <c r="D349" s="84">
        <v>12</v>
      </c>
      <c r="E349" s="86" t="s">
        <v>74</v>
      </c>
      <c r="F349" s="85"/>
      <c r="G349" s="83">
        <f>G350</f>
        <v>182.9</v>
      </c>
      <c r="H349" s="83">
        <f t="shared" si="110"/>
        <v>182.9</v>
      </c>
      <c r="I349" s="83">
        <f t="shared" si="110"/>
        <v>182.9</v>
      </c>
      <c r="L349" s="4"/>
      <c r="M349" s="4"/>
      <c r="N349" s="4"/>
      <c r="O349" s="4"/>
    </row>
    <row r="350" spans="1:15" ht="126">
      <c r="A350" s="2" t="s">
        <v>85</v>
      </c>
      <c r="B350" s="11">
        <v>927</v>
      </c>
      <c r="C350" s="12" t="s">
        <v>163</v>
      </c>
      <c r="D350" s="12">
        <v>12</v>
      </c>
      <c r="E350" s="13" t="s">
        <v>86</v>
      </c>
      <c r="F350" s="11"/>
      <c r="G350" s="14">
        <f>G351+G352+G353</f>
        <v>182.9</v>
      </c>
      <c r="H350" s="14">
        <f t="shared" ref="H350:I350" si="111">H351+H352+H353</f>
        <v>182.9</v>
      </c>
      <c r="I350" s="14">
        <f t="shared" si="111"/>
        <v>182.9</v>
      </c>
      <c r="L350" s="4"/>
      <c r="M350" s="4"/>
      <c r="N350" s="4"/>
      <c r="O350" s="4"/>
    </row>
    <row r="351" spans="1:15" ht="45.75" customHeight="1">
      <c r="A351" s="2" t="s">
        <v>87</v>
      </c>
      <c r="B351" s="11">
        <v>927</v>
      </c>
      <c r="C351" s="12" t="s">
        <v>163</v>
      </c>
      <c r="D351" s="12">
        <v>12</v>
      </c>
      <c r="E351" s="13" t="s">
        <v>88</v>
      </c>
      <c r="F351" s="11">
        <v>500</v>
      </c>
      <c r="G351" s="14">
        <v>157.9</v>
      </c>
      <c r="H351" s="14">
        <v>157.9</v>
      </c>
      <c r="I351" s="14">
        <v>157.9</v>
      </c>
      <c r="L351" s="4"/>
      <c r="M351" s="4"/>
      <c r="N351" s="4"/>
      <c r="O351" s="4"/>
    </row>
    <row r="352" spans="1:15" ht="31.5" hidden="1">
      <c r="A352" s="2" t="s">
        <v>145</v>
      </c>
      <c r="B352" s="11">
        <v>927</v>
      </c>
      <c r="C352" s="12" t="s">
        <v>163</v>
      </c>
      <c r="D352" s="12">
        <v>12</v>
      </c>
      <c r="E352" s="13" t="s">
        <v>146</v>
      </c>
      <c r="F352" s="11">
        <v>500</v>
      </c>
      <c r="G352" s="14">
        <v>0</v>
      </c>
      <c r="H352" s="14">
        <v>0</v>
      </c>
      <c r="I352" s="14">
        <v>0</v>
      </c>
      <c r="L352" s="4"/>
      <c r="M352" s="4"/>
      <c r="N352" s="4"/>
      <c r="O352" s="4"/>
    </row>
    <row r="353" spans="1:15" ht="84" customHeight="1">
      <c r="A353" s="59" t="s">
        <v>367</v>
      </c>
      <c r="B353" s="11">
        <v>927</v>
      </c>
      <c r="C353" s="12" t="s">
        <v>163</v>
      </c>
      <c r="D353" s="12" t="s">
        <v>369</v>
      </c>
      <c r="E353" s="13" t="s">
        <v>368</v>
      </c>
      <c r="F353" s="11">
        <v>500</v>
      </c>
      <c r="G353" s="14">
        <v>25</v>
      </c>
      <c r="H353" s="14">
        <v>25</v>
      </c>
      <c r="I353" s="14">
        <v>25</v>
      </c>
      <c r="L353" s="4"/>
      <c r="M353" s="4"/>
      <c r="N353" s="4"/>
      <c r="O353" s="4"/>
    </row>
    <row r="354" spans="1:15" ht="31.5" hidden="1">
      <c r="A354" s="2" t="s">
        <v>147</v>
      </c>
      <c r="B354" s="11">
        <v>927</v>
      </c>
      <c r="C354" s="12" t="s">
        <v>165</v>
      </c>
      <c r="D354" s="12"/>
      <c r="E354" s="13"/>
      <c r="F354" s="11"/>
      <c r="G354" s="14">
        <f>G358+G355+G360</f>
        <v>0</v>
      </c>
      <c r="H354" s="14">
        <f t="shared" ref="H354:I354" si="112">H358+H355+H360</f>
        <v>0</v>
      </c>
      <c r="I354" s="14">
        <f t="shared" si="112"/>
        <v>0</v>
      </c>
      <c r="L354" s="4"/>
      <c r="M354" s="4"/>
      <c r="N354" s="4"/>
      <c r="O354" s="4"/>
    </row>
    <row r="355" spans="1:15" ht="126" hidden="1">
      <c r="A355" s="2" t="s">
        <v>352</v>
      </c>
      <c r="B355" s="11">
        <v>927</v>
      </c>
      <c r="C355" s="12" t="s">
        <v>165</v>
      </c>
      <c r="D355" s="12" t="s">
        <v>169</v>
      </c>
      <c r="E355" s="13"/>
      <c r="F355" s="11"/>
      <c r="G355" s="14">
        <f>G356</f>
        <v>0</v>
      </c>
      <c r="H355" s="14">
        <f t="shared" ref="H355:I355" si="113">H356</f>
        <v>0</v>
      </c>
      <c r="I355" s="14">
        <f t="shared" si="113"/>
        <v>0</v>
      </c>
      <c r="L355" s="4"/>
      <c r="M355" s="4"/>
      <c r="N355" s="4"/>
      <c r="O355" s="4"/>
    </row>
    <row r="356" spans="1:15" ht="126" hidden="1">
      <c r="A356" s="2" t="s">
        <v>351</v>
      </c>
      <c r="B356" s="11">
        <v>927</v>
      </c>
      <c r="C356" s="12" t="s">
        <v>165</v>
      </c>
      <c r="D356" s="12" t="s">
        <v>169</v>
      </c>
      <c r="E356" s="13" t="s">
        <v>354</v>
      </c>
      <c r="F356" s="11"/>
      <c r="G356" s="14">
        <f>G357</f>
        <v>0</v>
      </c>
      <c r="H356" s="14">
        <f t="shared" ref="H356:I356" si="114">H357</f>
        <v>0</v>
      </c>
      <c r="I356" s="14">
        <f t="shared" si="114"/>
        <v>0</v>
      </c>
      <c r="L356" s="4"/>
      <c r="M356" s="4"/>
      <c r="N356" s="4"/>
      <c r="O356" s="4"/>
    </row>
    <row r="357" spans="1:15" ht="63" hidden="1">
      <c r="A357" s="2" t="s">
        <v>353</v>
      </c>
      <c r="B357" s="11">
        <v>927</v>
      </c>
      <c r="C357" s="12" t="s">
        <v>165</v>
      </c>
      <c r="D357" s="12" t="s">
        <v>169</v>
      </c>
      <c r="E357" s="13" t="s">
        <v>355</v>
      </c>
      <c r="F357" s="11">
        <v>500</v>
      </c>
      <c r="G357" s="14">
        <v>0</v>
      </c>
      <c r="H357" s="14">
        <v>0</v>
      </c>
      <c r="I357" s="14">
        <v>0</v>
      </c>
      <c r="L357" s="4"/>
      <c r="M357" s="4"/>
      <c r="N357" s="4"/>
      <c r="O357" s="4"/>
    </row>
    <row r="358" spans="1:15" hidden="1">
      <c r="A358" s="2" t="s">
        <v>148</v>
      </c>
      <c r="B358" s="11">
        <v>927</v>
      </c>
      <c r="C358" s="12" t="s">
        <v>165</v>
      </c>
      <c r="D358" s="12" t="s">
        <v>94</v>
      </c>
      <c r="E358" s="13"/>
      <c r="F358" s="11"/>
      <c r="G358" s="14">
        <f>G359</f>
        <v>0</v>
      </c>
      <c r="H358" s="14">
        <f t="shared" ref="H358:I358" si="115">H359</f>
        <v>0</v>
      </c>
      <c r="I358" s="14">
        <f t="shared" si="115"/>
        <v>0</v>
      </c>
      <c r="L358" s="4"/>
      <c r="M358" s="4"/>
      <c r="N358" s="4"/>
      <c r="O358" s="4"/>
    </row>
    <row r="359" spans="1:15" ht="31.5" hidden="1">
      <c r="A359" s="2" t="s">
        <v>149</v>
      </c>
      <c r="B359" s="11">
        <v>927</v>
      </c>
      <c r="C359" s="12" t="s">
        <v>165</v>
      </c>
      <c r="D359" s="12" t="s">
        <v>94</v>
      </c>
      <c r="E359" s="13" t="s">
        <v>150</v>
      </c>
      <c r="F359" s="11">
        <v>500</v>
      </c>
      <c r="G359" s="14">
        <v>0</v>
      </c>
      <c r="H359" s="14">
        <v>0</v>
      </c>
      <c r="I359" s="14">
        <v>0</v>
      </c>
      <c r="L359" s="4"/>
      <c r="M359" s="4"/>
      <c r="N359" s="4"/>
      <c r="O359" s="4"/>
    </row>
    <row r="360" spans="1:15" ht="47.25" hidden="1">
      <c r="A360" s="2" t="s">
        <v>356</v>
      </c>
      <c r="B360" s="11">
        <v>927</v>
      </c>
      <c r="C360" s="12" t="s">
        <v>165</v>
      </c>
      <c r="D360" s="12" t="s">
        <v>165</v>
      </c>
      <c r="E360" s="13"/>
      <c r="F360" s="11"/>
      <c r="G360" s="14">
        <f>G361</f>
        <v>0</v>
      </c>
      <c r="H360" s="14">
        <f t="shared" ref="H360:I360" si="116">H361</f>
        <v>0</v>
      </c>
      <c r="I360" s="14">
        <f t="shared" si="116"/>
        <v>0</v>
      </c>
      <c r="L360" s="4"/>
      <c r="M360" s="4"/>
      <c r="N360" s="4"/>
      <c r="O360" s="4"/>
    </row>
    <row r="361" spans="1:15" ht="126" hidden="1">
      <c r="A361" s="2" t="s">
        <v>357</v>
      </c>
      <c r="B361" s="11">
        <v>927</v>
      </c>
      <c r="C361" s="12" t="s">
        <v>165</v>
      </c>
      <c r="D361" s="12" t="s">
        <v>165</v>
      </c>
      <c r="E361" s="13" t="s">
        <v>74</v>
      </c>
      <c r="F361" s="11"/>
      <c r="G361" s="14">
        <f>G362</f>
        <v>0</v>
      </c>
      <c r="H361" s="14">
        <f t="shared" ref="H361:I361" si="117">H362</f>
        <v>0</v>
      </c>
      <c r="I361" s="14">
        <f t="shared" si="117"/>
        <v>0</v>
      </c>
      <c r="L361" s="4"/>
      <c r="M361" s="4"/>
      <c r="N361" s="4"/>
      <c r="O361" s="4"/>
    </row>
    <row r="362" spans="1:15" ht="126" hidden="1">
      <c r="A362" s="2" t="s">
        <v>351</v>
      </c>
      <c r="B362" s="11">
        <v>927</v>
      </c>
      <c r="C362" s="12" t="s">
        <v>165</v>
      </c>
      <c r="D362" s="12" t="s">
        <v>165</v>
      </c>
      <c r="E362" s="13" t="s">
        <v>86</v>
      </c>
      <c r="F362" s="11"/>
      <c r="G362" s="14">
        <f>G363</f>
        <v>0</v>
      </c>
      <c r="H362" s="14">
        <f t="shared" ref="H362:I362" si="118">H363</f>
        <v>0</v>
      </c>
      <c r="I362" s="14">
        <f t="shared" si="118"/>
        <v>0</v>
      </c>
      <c r="L362" s="4"/>
      <c r="M362" s="4"/>
      <c r="N362" s="4"/>
      <c r="O362" s="4"/>
    </row>
    <row r="363" spans="1:15" ht="94.5" hidden="1">
      <c r="A363" s="2" t="s">
        <v>358</v>
      </c>
      <c r="B363" s="11">
        <v>927</v>
      </c>
      <c r="C363" s="12" t="s">
        <v>165</v>
      </c>
      <c r="D363" s="12" t="s">
        <v>165</v>
      </c>
      <c r="E363" s="13" t="s">
        <v>359</v>
      </c>
      <c r="F363" s="11">
        <v>500</v>
      </c>
      <c r="G363" s="14">
        <v>0</v>
      </c>
      <c r="H363" s="14">
        <v>0</v>
      </c>
      <c r="I363" s="14">
        <v>0</v>
      </c>
      <c r="L363" s="4"/>
      <c r="M363" s="4"/>
      <c r="N363" s="4"/>
      <c r="O363" s="4"/>
    </row>
    <row r="364" spans="1:15" ht="47.25">
      <c r="A364" s="31" t="s">
        <v>50</v>
      </c>
      <c r="B364" s="11">
        <v>927</v>
      </c>
      <c r="C364" s="12" t="s">
        <v>166</v>
      </c>
      <c r="D364" s="12" t="s">
        <v>93</v>
      </c>
      <c r="E364" s="13"/>
      <c r="F364" s="11"/>
      <c r="G364" s="14">
        <f>G365</f>
        <v>4034.8</v>
      </c>
      <c r="H364" s="14">
        <f t="shared" ref="H364:I364" si="119">H365</f>
        <v>4228.8</v>
      </c>
      <c r="I364" s="14">
        <f t="shared" si="119"/>
        <v>4488.2</v>
      </c>
      <c r="L364" s="4"/>
      <c r="M364" s="4"/>
      <c r="N364" s="4"/>
      <c r="O364" s="4"/>
    </row>
    <row r="365" spans="1:15" ht="47.25">
      <c r="A365" s="31" t="s">
        <v>50</v>
      </c>
      <c r="B365" s="11">
        <v>927</v>
      </c>
      <c r="C365" s="12" t="s">
        <v>166</v>
      </c>
      <c r="D365" s="12" t="s">
        <v>93</v>
      </c>
      <c r="E365" s="13" t="s">
        <v>363</v>
      </c>
      <c r="F365" s="11">
        <v>500</v>
      </c>
      <c r="G365" s="14">
        <v>4034.8</v>
      </c>
      <c r="H365" s="14">
        <v>4228.8</v>
      </c>
      <c r="I365" s="14">
        <v>4488.2</v>
      </c>
      <c r="L365" s="4"/>
      <c r="M365" s="4"/>
      <c r="N365" s="4"/>
      <c r="O365" s="4"/>
    </row>
    <row r="366" spans="1:15" ht="63" hidden="1">
      <c r="A366" s="29" t="s">
        <v>151</v>
      </c>
      <c r="B366" s="11">
        <v>927</v>
      </c>
      <c r="C366" s="12">
        <v>13</v>
      </c>
      <c r="D366" s="12"/>
      <c r="E366" s="13"/>
      <c r="F366" s="11"/>
      <c r="G366" s="14">
        <f>G367</f>
        <v>0</v>
      </c>
      <c r="H366" s="14">
        <f t="shared" ref="H366:I367" si="120">H367</f>
        <v>0</v>
      </c>
      <c r="I366" s="14">
        <f t="shared" si="120"/>
        <v>0</v>
      </c>
      <c r="L366" s="4"/>
      <c r="M366" s="4"/>
      <c r="N366" s="4"/>
      <c r="O366" s="4"/>
    </row>
    <row r="367" spans="1:15" ht="47.25" hidden="1">
      <c r="A367" s="29" t="s">
        <v>152</v>
      </c>
      <c r="B367" s="11">
        <v>927</v>
      </c>
      <c r="C367" s="12">
        <v>13</v>
      </c>
      <c r="D367" s="12" t="s">
        <v>93</v>
      </c>
      <c r="E367" s="13"/>
      <c r="F367" s="11"/>
      <c r="G367" s="14">
        <f>G368</f>
        <v>0</v>
      </c>
      <c r="H367" s="14">
        <f t="shared" si="120"/>
        <v>0</v>
      </c>
      <c r="I367" s="14">
        <f t="shared" si="120"/>
        <v>0</v>
      </c>
      <c r="L367" s="4"/>
      <c r="M367" s="4"/>
      <c r="N367" s="4"/>
      <c r="O367" s="4"/>
    </row>
    <row r="368" spans="1:15" ht="339" hidden="1" customHeight="1" thickBot="1">
      <c r="A368" s="29" t="s">
        <v>153</v>
      </c>
      <c r="B368" s="11">
        <v>927</v>
      </c>
      <c r="C368" s="12">
        <v>13</v>
      </c>
      <c r="D368" s="12" t="s">
        <v>93</v>
      </c>
      <c r="E368" s="39" t="s">
        <v>131</v>
      </c>
      <c r="F368" s="11">
        <v>700</v>
      </c>
      <c r="G368" s="14">
        <v>0</v>
      </c>
      <c r="H368" s="14">
        <v>0</v>
      </c>
      <c r="I368" s="14">
        <v>0</v>
      </c>
      <c r="L368" s="4"/>
      <c r="M368" s="4"/>
      <c r="N368" s="4"/>
      <c r="O368" s="4"/>
    </row>
    <row r="369" spans="1:15" ht="63">
      <c r="A369" s="65" t="s">
        <v>404</v>
      </c>
      <c r="B369" s="11">
        <v>927</v>
      </c>
      <c r="C369" s="12">
        <v>14</v>
      </c>
      <c r="D369" s="12"/>
      <c r="E369" s="13"/>
      <c r="F369" s="11"/>
      <c r="G369" s="14">
        <f>G371+G375+G379</f>
        <v>16871.7</v>
      </c>
      <c r="H369" s="14">
        <f t="shared" ref="H369:I369" si="121">H371+H375+H379</f>
        <v>5508.8</v>
      </c>
      <c r="I369" s="14">
        <f t="shared" si="121"/>
        <v>5682.3</v>
      </c>
      <c r="L369" s="4"/>
      <c r="M369" s="4"/>
      <c r="N369" s="4"/>
      <c r="O369" s="4"/>
    </row>
    <row r="370" spans="1:15" ht="31.5">
      <c r="A370" s="65" t="s">
        <v>405</v>
      </c>
      <c r="B370" s="63">
        <v>927</v>
      </c>
      <c r="C370" s="62">
        <v>14</v>
      </c>
      <c r="D370" s="62" t="s">
        <v>93</v>
      </c>
      <c r="E370" s="64"/>
      <c r="F370" s="63"/>
      <c r="G370" s="61">
        <f>G371</f>
        <v>6075.2</v>
      </c>
      <c r="H370" s="61">
        <f>H371</f>
        <v>5508.8</v>
      </c>
      <c r="I370" s="61">
        <f>I371</f>
        <v>5682.3</v>
      </c>
      <c r="L370" s="4"/>
      <c r="M370" s="4"/>
      <c r="N370" s="4"/>
      <c r="O370" s="4"/>
    </row>
    <row r="371" spans="1:15" ht="145.5" customHeight="1">
      <c r="A371" s="2" t="s">
        <v>386</v>
      </c>
      <c r="B371" s="11">
        <v>927</v>
      </c>
      <c r="C371" s="12">
        <v>14</v>
      </c>
      <c r="D371" s="12" t="s">
        <v>93</v>
      </c>
      <c r="E371" s="13" t="s">
        <v>74</v>
      </c>
      <c r="F371" s="11"/>
      <c r="G371" s="14">
        <f>G372</f>
        <v>6075.2</v>
      </c>
      <c r="H371" s="14">
        <f t="shared" ref="H371:I371" si="122">H372</f>
        <v>5508.8</v>
      </c>
      <c r="I371" s="14">
        <f t="shared" si="122"/>
        <v>5682.3</v>
      </c>
      <c r="L371" s="4"/>
      <c r="M371" s="4"/>
      <c r="N371" s="4"/>
      <c r="O371" s="4"/>
    </row>
    <row r="372" spans="1:15" ht="126">
      <c r="A372" s="2" t="s">
        <v>89</v>
      </c>
      <c r="B372" s="11">
        <v>927</v>
      </c>
      <c r="C372" s="12">
        <v>14</v>
      </c>
      <c r="D372" s="12" t="s">
        <v>93</v>
      </c>
      <c r="E372" s="13" t="s">
        <v>86</v>
      </c>
      <c r="F372" s="11"/>
      <c r="G372" s="14">
        <f>G373+G374</f>
        <v>6075.2</v>
      </c>
      <c r="H372" s="14">
        <f t="shared" ref="H372:I372" si="123">H373+H374</f>
        <v>5508.8</v>
      </c>
      <c r="I372" s="14">
        <f t="shared" si="123"/>
        <v>5682.3</v>
      </c>
      <c r="L372" s="4"/>
      <c r="M372" s="4"/>
      <c r="N372" s="4"/>
      <c r="O372" s="4"/>
    </row>
    <row r="373" spans="1:15" ht="63">
      <c r="A373" s="2" t="s">
        <v>90</v>
      </c>
      <c r="B373" s="11">
        <v>927</v>
      </c>
      <c r="C373" s="12">
        <v>14</v>
      </c>
      <c r="D373" s="12" t="s">
        <v>93</v>
      </c>
      <c r="E373" s="13" t="s">
        <v>360</v>
      </c>
      <c r="F373" s="11">
        <v>500</v>
      </c>
      <c r="G373" s="14">
        <v>3632</v>
      </c>
      <c r="H373" s="14">
        <v>3016</v>
      </c>
      <c r="I373" s="14">
        <v>3137</v>
      </c>
      <c r="L373" s="4"/>
      <c r="M373" s="4"/>
      <c r="N373" s="4"/>
      <c r="O373" s="4"/>
    </row>
    <row r="374" spans="1:15" ht="47.25">
      <c r="A374" s="2" t="s">
        <v>91</v>
      </c>
      <c r="B374" s="11">
        <v>927</v>
      </c>
      <c r="C374" s="12">
        <v>14</v>
      </c>
      <c r="D374" s="12" t="s">
        <v>93</v>
      </c>
      <c r="E374" s="13" t="s">
        <v>361</v>
      </c>
      <c r="F374" s="11">
        <v>500</v>
      </c>
      <c r="G374" s="14">
        <v>2443.1999999999998</v>
      </c>
      <c r="H374" s="14">
        <v>2492.8000000000002</v>
      </c>
      <c r="I374" s="14">
        <v>2545.3000000000002</v>
      </c>
      <c r="L374" s="4"/>
      <c r="M374" s="4"/>
      <c r="N374" s="4"/>
      <c r="O374" s="4"/>
    </row>
    <row r="375" spans="1:15" ht="31.5">
      <c r="A375" s="89" t="s">
        <v>403</v>
      </c>
      <c r="B375" s="85">
        <v>927</v>
      </c>
      <c r="C375" s="84">
        <v>14</v>
      </c>
      <c r="D375" s="84" t="s">
        <v>94</v>
      </c>
      <c r="E375" s="86"/>
      <c r="F375" s="85"/>
      <c r="G375" s="83">
        <f>G376</f>
        <v>10796.5</v>
      </c>
      <c r="H375" s="83">
        <f t="shared" ref="H375:I375" si="124">H376</f>
        <v>0</v>
      </c>
      <c r="I375" s="83">
        <f t="shared" si="124"/>
        <v>0</v>
      </c>
      <c r="L375" s="4"/>
      <c r="M375" s="4"/>
      <c r="N375" s="4"/>
      <c r="O375" s="4"/>
    </row>
    <row r="376" spans="1:15" ht="150.75" customHeight="1">
      <c r="A376" s="89" t="s">
        <v>386</v>
      </c>
      <c r="B376" s="85">
        <v>927</v>
      </c>
      <c r="C376" s="84">
        <v>14</v>
      </c>
      <c r="D376" s="84" t="s">
        <v>94</v>
      </c>
      <c r="E376" s="86" t="s">
        <v>74</v>
      </c>
      <c r="F376" s="85"/>
      <c r="G376" s="83">
        <f>G377</f>
        <v>10796.5</v>
      </c>
      <c r="H376" s="83">
        <f t="shared" ref="H376:I377" si="125">H377</f>
        <v>0</v>
      </c>
      <c r="I376" s="83">
        <f t="shared" si="125"/>
        <v>0</v>
      </c>
      <c r="L376" s="4"/>
      <c r="M376" s="4"/>
      <c r="N376" s="4"/>
      <c r="O376" s="4"/>
    </row>
    <row r="377" spans="1:15" ht="129.75" customHeight="1">
      <c r="A377" s="2" t="s">
        <v>89</v>
      </c>
      <c r="B377" s="11">
        <v>927</v>
      </c>
      <c r="C377" s="12">
        <v>14</v>
      </c>
      <c r="D377" s="60" t="s">
        <v>94</v>
      </c>
      <c r="E377" s="13" t="s">
        <v>86</v>
      </c>
      <c r="F377" s="11"/>
      <c r="G377" s="14">
        <f>G378+G383+G384</f>
        <v>10796.5</v>
      </c>
      <c r="H377" s="14">
        <f t="shared" si="125"/>
        <v>0</v>
      </c>
      <c r="I377" s="14">
        <f t="shared" si="125"/>
        <v>0</v>
      </c>
      <c r="L377" s="4"/>
      <c r="M377" s="4"/>
      <c r="N377" s="4"/>
      <c r="O377" s="4"/>
    </row>
    <row r="378" spans="1:15" ht="80.25" customHeight="1">
      <c r="A378" s="2" t="s">
        <v>362</v>
      </c>
      <c r="B378" s="11">
        <v>927</v>
      </c>
      <c r="C378" s="12">
        <v>14</v>
      </c>
      <c r="D378" s="82" t="s">
        <v>94</v>
      </c>
      <c r="E378" s="48" t="s">
        <v>398</v>
      </c>
      <c r="F378" s="11">
        <v>500</v>
      </c>
      <c r="G378" s="14">
        <v>10287</v>
      </c>
      <c r="H378" s="14">
        <v>0</v>
      </c>
      <c r="I378" s="14">
        <v>0</v>
      </c>
      <c r="L378" s="4"/>
      <c r="M378" s="4"/>
      <c r="N378" s="4"/>
      <c r="O378" s="4"/>
    </row>
    <row r="379" spans="1:15" ht="31.5" hidden="1">
      <c r="A379" s="2" t="s">
        <v>154</v>
      </c>
      <c r="B379" s="11">
        <v>927</v>
      </c>
      <c r="C379" s="12">
        <v>14</v>
      </c>
      <c r="D379" s="12" t="s">
        <v>94</v>
      </c>
      <c r="E379" s="13"/>
      <c r="F379" s="11"/>
      <c r="G379" s="14">
        <f>G380+G381+G382</f>
        <v>0</v>
      </c>
      <c r="H379" s="14">
        <f t="shared" ref="H379:I379" si="126">H380+H381+H382</f>
        <v>0</v>
      </c>
      <c r="I379" s="14">
        <f t="shared" si="126"/>
        <v>0</v>
      </c>
      <c r="L379" s="4"/>
      <c r="M379" s="4"/>
      <c r="N379" s="4"/>
      <c r="O379" s="4"/>
    </row>
    <row r="380" spans="1:15" ht="47.25" hidden="1">
      <c r="A380" s="2" t="s">
        <v>364</v>
      </c>
      <c r="B380" s="11">
        <v>927</v>
      </c>
      <c r="C380" s="12">
        <v>14</v>
      </c>
      <c r="D380" s="12" t="s">
        <v>94</v>
      </c>
      <c r="E380" s="13" t="s">
        <v>155</v>
      </c>
      <c r="F380" s="11">
        <v>500</v>
      </c>
      <c r="G380" s="14">
        <v>0</v>
      </c>
      <c r="H380" s="14">
        <v>0</v>
      </c>
      <c r="I380" s="14">
        <v>0</v>
      </c>
      <c r="L380" s="4"/>
      <c r="M380" s="4"/>
      <c r="N380" s="4"/>
      <c r="O380" s="4"/>
    </row>
    <row r="381" spans="1:15" ht="236.25" hidden="1">
      <c r="A381" s="2" t="s">
        <v>156</v>
      </c>
      <c r="B381" s="11">
        <v>927</v>
      </c>
      <c r="C381" s="12">
        <v>14</v>
      </c>
      <c r="D381" s="12" t="s">
        <v>94</v>
      </c>
      <c r="E381" s="13" t="s">
        <v>157</v>
      </c>
      <c r="F381" s="11">
        <v>500</v>
      </c>
      <c r="G381" s="14">
        <v>0</v>
      </c>
      <c r="H381" s="14">
        <v>0</v>
      </c>
      <c r="I381" s="14">
        <v>0</v>
      </c>
      <c r="L381" s="4"/>
      <c r="M381" s="4"/>
      <c r="N381" s="4"/>
      <c r="O381" s="4"/>
    </row>
    <row r="382" spans="1:15" ht="157.5" hidden="1">
      <c r="A382" s="2" t="s">
        <v>158</v>
      </c>
      <c r="B382" s="11">
        <v>927</v>
      </c>
      <c r="C382" s="12">
        <v>14</v>
      </c>
      <c r="D382" s="12" t="s">
        <v>94</v>
      </c>
      <c r="E382" s="13" t="s">
        <v>159</v>
      </c>
      <c r="F382" s="11">
        <v>500</v>
      </c>
      <c r="G382" s="14">
        <v>0</v>
      </c>
      <c r="H382" s="14">
        <v>0</v>
      </c>
      <c r="I382" s="14">
        <v>0</v>
      </c>
      <c r="L382" s="4"/>
      <c r="M382" s="4"/>
      <c r="N382" s="4"/>
      <c r="O382" s="4"/>
    </row>
    <row r="383" spans="1:15" ht="78.75">
      <c r="A383" s="127" t="s">
        <v>460</v>
      </c>
      <c r="B383" s="120">
        <v>927</v>
      </c>
      <c r="C383" s="121">
        <v>14</v>
      </c>
      <c r="D383" s="121" t="s">
        <v>94</v>
      </c>
      <c r="E383" s="124" t="s">
        <v>461</v>
      </c>
      <c r="F383" s="120">
        <v>500</v>
      </c>
      <c r="G383" s="122">
        <v>307.5</v>
      </c>
      <c r="H383" s="122">
        <v>0</v>
      </c>
      <c r="I383" s="122">
        <v>0</v>
      </c>
      <c r="L383" s="4"/>
      <c r="M383" s="4"/>
      <c r="N383" s="4"/>
      <c r="O383" s="4"/>
    </row>
    <row r="384" spans="1:15" ht="110.25">
      <c r="A384" s="127" t="s">
        <v>462</v>
      </c>
      <c r="B384" s="120">
        <v>927</v>
      </c>
      <c r="C384" s="121">
        <v>14</v>
      </c>
      <c r="D384" s="121" t="s">
        <v>94</v>
      </c>
      <c r="E384" s="124" t="s">
        <v>463</v>
      </c>
      <c r="F384" s="120">
        <v>500</v>
      </c>
      <c r="G384" s="122">
        <v>202</v>
      </c>
      <c r="H384" s="122">
        <v>0</v>
      </c>
      <c r="I384" s="122">
        <v>0</v>
      </c>
      <c r="L384" s="4"/>
      <c r="M384" s="4"/>
      <c r="N384" s="4"/>
      <c r="O384" s="4"/>
    </row>
    <row r="385" spans="1:15">
      <c r="A385" s="3" t="s">
        <v>92</v>
      </c>
      <c r="B385" s="11"/>
      <c r="C385" s="12"/>
      <c r="D385" s="12"/>
      <c r="E385" s="13"/>
      <c r="F385" s="11"/>
      <c r="G385" s="15">
        <f>G325+G206+G152+G40+G33</f>
        <v>358535.32000000007</v>
      </c>
      <c r="H385" s="15">
        <f>H325+H206+H152+H40+H33</f>
        <v>262037.99999999997</v>
      </c>
      <c r="I385" s="15">
        <f>I325+I206+I152+I40+I33</f>
        <v>270075.5</v>
      </c>
      <c r="L385" s="4"/>
      <c r="M385" s="4"/>
      <c r="N385" s="4"/>
      <c r="O385" s="4"/>
    </row>
    <row r="386" spans="1:15">
      <c r="A386" s="40"/>
      <c r="B386" s="41"/>
      <c r="C386" s="41"/>
      <c r="D386" s="41"/>
      <c r="E386" s="41"/>
      <c r="G386" s="42"/>
      <c r="L386" s="4"/>
      <c r="M386" s="4"/>
      <c r="N386" s="4"/>
      <c r="O386" s="4"/>
    </row>
    <row r="387" spans="1:15">
      <c r="B387" s="41"/>
      <c r="C387" s="41"/>
      <c r="D387" s="41"/>
      <c r="E387" s="41"/>
      <c r="G387" s="43"/>
      <c r="L387" s="4"/>
      <c r="M387" s="4"/>
      <c r="N387" s="4"/>
      <c r="O387" s="4"/>
    </row>
    <row r="388" spans="1:15">
      <c r="B388" s="41"/>
      <c r="C388" s="41"/>
      <c r="D388" s="41"/>
      <c r="E388" s="41"/>
      <c r="G388" s="43"/>
      <c r="L388" s="4"/>
      <c r="M388" s="4"/>
      <c r="N388" s="4"/>
      <c r="O388" s="4"/>
    </row>
    <row r="389" spans="1:15">
      <c r="B389" s="41"/>
      <c r="C389" s="41"/>
      <c r="D389" s="41"/>
      <c r="E389" s="41"/>
      <c r="G389" s="43"/>
      <c r="L389" s="4"/>
      <c r="M389" s="4"/>
      <c r="N389" s="4"/>
      <c r="O389" s="4"/>
    </row>
    <row r="390" spans="1:15">
      <c r="B390" s="41"/>
      <c r="C390" s="41"/>
      <c r="D390" s="41"/>
      <c r="E390" s="41"/>
      <c r="G390" s="43"/>
      <c r="L390" s="4"/>
      <c r="M390" s="4"/>
      <c r="N390" s="4"/>
      <c r="O390" s="4"/>
    </row>
    <row r="391" spans="1:15">
      <c r="B391" s="41"/>
      <c r="C391" s="41"/>
      <c r="D391" s="41"/>
      <c r="E391" s="41"/>
      <c r="G391" s="43"/>
      <c r="L391" s="4"/>
      <c r="M391" s="4"/>
      <c r="N391" s="4"/>
      <c r="O391" s="4"/>
    </row>
    <row r="392" spans="1:15">
      <c r="B392" s="41"/>
      <c r="C392" s="41"/>
      <c r="D392" s="41"/>
      <c r="E392" s="41"/>
      <c r="G392" s="43"/>
      <c r="L392" s="4"/>
      <c r="M392" s="4"/>
      <c r="N392" s="4"/>
      <c r="O392" s="4"/>
    </row>
    <row r="393" spans="1:15">
      <c r="B393" s="41"/>
      <c r="C393" s="41"/>
      <c r="D393" s="41"/>
      <c r="E393" s="41"/>
      <c r="G393" s="43"/>
      <c r="H393" s="44"/>
      <c r="I393" s="44"/>
      <c r="L393" s="4"/>
      <c r="M393" s="4"/>
      <c r="N393" s="4"/>
      <c r="O393" s="4"/>
    </row>
    <row r="394" spans="1:15">
      <c r="B394" s="41"/>
      <c r="C394" s="41"/>
      <c r="D394" s="41"/>
      <c r="E394" s="41"/>
      <c r="G394" s="43"/>
      <c r="L394" s="4"/>
      <c r="M394" s="4"/>
      <c r="N394" s="4"/>
      <c r="O394" s="4"/>
    </row>
    <row r="395" spans="1:15">
      <c r="B395" s="41"/>
      <c r="C395" s="41"/>
      <c r="D395" s="41"/>
      <c r="E395" s="41"/>
      <c r="G395" s="43"/>
      <c r="L395" s="4"/>
      <c r="M395" s="4"/>
      <c r="N395" s="4"/>
      <c r="O395" s="4"/>
    </row>
    <row r="396" spans="1:15">
      <c r="B396" s="41"/>
      <c r="C396" s="41"/>
      <c r="D396" s="41"/>
      <c r="E396" s="41"/>
      <c r="G396" s="43"/>
      <c r="L396" s="4"/>
      <c r="M396" s="4"/>
      <c r="N396" s="4"/>
      <c r="O396" s="4"/>
    </row>
    <row r="397" spans="1:15">
      <c r="B397" s="41"/>
      <c r="C397" s="41"/>
      <c r="D397" s="41"/>
      <c r="E397" s="41"/>
      <c r="G397" s="43"/>
      <c r="L397" s="4"/>
      <c r="M397" s="4"/>
      <c r="N397" s="4"/>
      <c r="O397" s="4"/>
    </row>
    <row r="398" spans="1:15">
      <c r="B398" s="41"/>
      <c r="C398" s="41"/>
      <c r="D398" s="41"/>
      <c r="E398" s="41"/>
      <c r="G398" s="43"/>
      <c r="L398" s="4"/>
      <c r="M398" s="4"/>
      <c r="N398" s="4"/>
      <c r="O398" s="4"/>
    </row>
    <row r="399" spans="1:15">
      <c r="B399" s="41"/>
      <c r="C399" s="41"/>
      <c r="D399" s="41"/>
      <c r="E399" s="41"/>
      <c r="G399" s="43"/>
      <c r="L399" s="4"/>
      <c r="M399" s="4"/>
      <c r="N399" s="4"/>
      <c r="O399" s="4"/>
    </row>
    <row r="400" spans="1:15">
      <c r="B400" s="41"/>
      <c r="C400" s="41"/>
      <c r="D400" s="41"/>
      <c r="E400" s="41"/>
      <c r="G400" s="43"/>
      <c r="L400" s="4"/>
      <c r="M400" s="4"/>
      <c r="N400" s="4"/>
      <c r="O400" s="4"/>
    </row>
    <row r="401" spans="2:15">
      <c r="B401" s="41"/>
      <c r="C401" s="41"/>
      <c r="D401" s="41"/>
      <c r="E401" s="41"/>
      <c r="G401" s="43"/>
      <c r="L401" s="4"/>
      <c r="M401" s="4"/>
      <c r="N401" s="4"/>
      <c r="O401" s="4"/>
    </row>
    <row r="402" spans="2:15">
      <c r="B402" s="41"/>
      <c r="C402" s="41"/>
      <c r="D402" s="41"/>
      <c r="E402" s="41"/>
      <c r="G402" s="43"/>
      <c r="L402" s="4"/>
      <c r="M402" s="4"/>
      <c r="N402" s="4"/>
      <c r="O402" s="4"/>
    </row>
    <row r="403" spans="2:15">
      <c r="B403" s="41"/>
      <c r="C403" s="41"/>
      <c r="D403" s="41"/>
      <c r="E403" s="41"/>
      <c r="G403" s="43"/>
      <c r="L403" s="4"/>
      <c r="M403" s="4"/>
      <c r="N403" s="4"/>
      <c r="O403" s="4"/>
    </row>
    <row r="404" spans="2:15">
      <c r="B404" s="41"/>
      <c r="C404" s="41"/>
      <c r="D404" s="41"/>
      <c r="E404" s="41"/>
      <c r="G404" s="43"/>
      <c r="L404" s="4"/>
      <c r="M404" s="4"/>
      <c r="N404" s="4"/>
      <c r="O404" s="4"/>
    </row>
    <row r="405" spans="2:15">
      <c r="B405" s="41"/>
      <c r="C405" s="41"/>
      <c r="D405" s="41"/>
      <c r="E405" s="41"/>
      <c r="G405" s="43"/>
      <c r="L405" s="4"/>
      <c r="M405" s="4"/>
      <c r="N405" s="4"/>
      <c r="O405" s="4"/>
    </row>
    <row r="406" spans="2:15">
      <c r="B406" s="41"/>
      <c r="C406" s="41"/>
      <c r="D406" s="41"/>
      <c r="E406" s="41"/>
      <c r="G406" s="43"/>
      <c r="L406" s="4"/>
      <c r="M406" s="4"/>
      <c r="N406" s="4"/>
      <c r="O406" s="4"/>
    </row>
    <row r="407" spans="2:15">
      <c r="B407" s="41"/>
      <c r="C407" s="41"/>
      <c r="D407" s="41"/>
      <c r="E407" s="41"/>
      <c r="G407" s="43"/>
      <c r="L407" s="4"/>
      <c r="M407" s="4"/>
      <c r="N407" s="4"/>
      <c r="O407" s="4"/>
    </row>
    <row r="408" spans="2:15">
      <c r="B408" s="41"/>
      <c r="C408" s="41"/>
      <c r="D408" s="41"/>
      <c r="E408" s="41"/>
      <c r="G408" s="43"/>
      <c r="L408" s="4"/>
      <c r="M408" s="4"/>
      <c r="N408" s="4"/>
      <c r="O408" s="4"/>
    </row>
    <row r="409" spans="2:15">
      <c r="B409" s="41"/>
      <c r="C409" s="41"/>
      <c r="D409" s="41"/>
      <c r="E409" s="41"/>
      <c r="G409" s="43"/>
      <c r="L409" s="4"/>
      <c r="M409" s="4"/>
      <c r="N409" s="4"/>
      <c r="O409" s="4"/>
    </row>
    <row r="410" spans="2:15">
      <c r="B410" s="41"/>
      <c r="C410" s="41"/>
      <c r="D410" s="41"/>
      <c r="E410" s="41"/>
      <c r="G410" s="43"/>
      <c r="L410" s="4"/>
      <c r="M410" s="4"/>
      <c r="N410" s="4"/>
      <c r="O410" s="4"/>
    </row>
    <row r="411" spans="2:15">
      <c r="B411" s="41"/>
      <c r="C411" s="41"/>
      <c r="D411" s="41"/>
      <c r="E411" s="41"/>
      <c r="G411" s="43"/>
      <c r="L411" s="4"/>
      <c r="M411" s="4"/>
      <c r="N411" s="4"/>
      <c r="O411" s="4"/>
    </row>
    <row r="412" spans="2:15">
      <c r="B412" s="41"/>
      <c r="C412" s="41"/>
      <c r="D412" s="41"/>
      <c r="E412" s="41"/>
      <c r="G412" s="43"/>
      <c r="L412" s="4"/>
      <c r="M412" s="4"/>
      <c r="N412" s="4"/>
      <c r="O412" s="4"/>
    </row>
    <row r="413" spans="2:15">
      <c r="B413" s="41"/>
      <c r="C413" s="41"/>
      <c r="D413" s="41"/>
      <c r="E413" s="41"/>
      <c r="G413" s="43"/>
      <c r="L413" s="4"/>
      <c r="M413" s="4"/>
      <c r="N413" s="4"/>
      <c r="O413" s="4"/>
    </row>
    <row r="414" spans="2:15">
      <c r="B414" s="41"/>
      <c r="C414" s="41"/>
      <c r="D414" s="41"/>
      <c r="E414" s="41"/>
      <c r="L414" s="4"/>
      <c r="M414" s="4"/>
      <c r="N414" s="4"/>
      <c r="O414" s="4"/>
    </row>
    <row r="415" spans="2:15">
      <c r="B415" s="41"/>
      <c r="C415" s="41"/>
      <c r="D415" s="41"/>
      <c r="E415" s="41"/>
      <c r="L415" s="4"/>
      <c r="M415" s="4"/>
      <c r="N415" s="4"/>
      <c r="O415" s="4"/>
    </row>
    <row r="416" spans="2:15">
      <c r="B416" s="41"/>
      <c r="C416" s="41"/>
      <c r="D416" s="41"/>
      <c r="E416" s="41"/>
      <c r="L416" s="4"/>
      <c r="M416" s="4"/>
      <c r="N416" s="4"/>
      <c r="O416" s="4"/>
    </row>
    <row r="417" spans="2:15">
      <c r="B417" s="41"/>
      <c r="C417" s="41"/>
      <c r="D417" s="41"/>
      <c r="E417" s="41"/>
      <c r="L417" s="4"/>
      <c r="M417" s="4"/>
      <c r="N417" s="4"/>
      <c r="O417" s="4"/>
    </row>
    <row r="418" spans="2:15">
      <c r="B418" s="41"/>
      <c r="C418" s="41"/>
      <c r="D418" s="41"/>
      <c r="E418" s="41"/>
      <c r="L418" s="4"/>
      <c r="M418" s="4"/>
      <c r="N418" s="4"/>
      <c r="O418" s="4"/>
    </row>
    <row r="419" spans="2:15">
      <c r="B419" s="41"/>
      <c r="C419" s="41"/>
      <c r="D419" s="41"/>
      <c r="E419" s="41"/>
      <c r="L419" s="4"/>
      <c r="M419" s="4"/>
      <c r="N419" s="4"/>
      <c r="O419" s="4"/>
    </row>
    <row r="420" spans="2:15">
      <c r="B420" s="41"/>
      <c r="C420" s="41"/>
      <c r="D420" s="41"/>
      <c r="E420" s="41"/>
      <c r="L420" s="4"/>
      <c r="M420" s="4"/>
      <c r="N420" s="4"/>
      <c r="O420" s="4"/>
    </row>
    <row r="421" spans="2:15">
      <c r="B421" s="41"/>
      <c r="C421" s="41"/>
      <c r="D421" s="41"/>
      <c r="E421" s="41"/>
      <c r="L421" s="4"/>
      <c r="M421" s="4"/>
      <c r="N421" s="4"/>
      <c r="O421" s="4"/>
    </row>
    <row r="422" spans="2:15">
      <c r="B422" s="41"/>
      <c r="C422" s="41"/>
      <c r="D422" s="41"/>
      <c r="E422" s="41"/>
      <c r="L422" s="4"/>
      <c r="M422" s="4"/>
      <c r="N422" s="4"/>
      <c r="O422" s="4"/>
    </row>
    <row r="423" spans="2:15">
      <c r="B423" s="41"/>
      <c r="C423" s="41"/>
      <c r="D423" s="41"/>
      <c r="E423" s="41"/>
      <c r="L423" s="4"/>
      <c r="M423" s="4"/>
      <c r="N423" s="4"/>
      <c r="O423" s="4"/>
    </row>
    <row r="424" spans="2:15">
      <c r="B424" s="41"/>
      <c r="C424" s="41"/>
      <c r="D424" s="41"/>
      <c r="E424" s="41"/>
      <c r="L424" s="4"/>
      <c r="M424" s="4"/>
      <c r="N424" s="4"/>
      <c r="O424" s="4"/>
    </row>
    <row r="425" spans="2:15">
      <c r="B425" s="41"/>
      <c r="C425" s="41"/>
      <c r="D425" s="41"/>
      <c r="E425" s="41"/>
      <c r="L425" s="4"/>
      <c r="M425" s="4"/>
      <c r="N425" s="4"/>
      <c r="O425" s="4"/>
    </row>
    <row r="426" spans="2:15">
      <c r="B426" s="41"/>
      <c r="C426" s="41"/>
      <c r="D426" s="41"/>
      <c r="E426" s="41"/>
      <c r="L426" s="4"/>
      <c r="M426" s="4"/>
      <c r="N426" s="4"/>
      <c r="O426" s="4"/>
    </row>
    <row r="427" spans="2:15">
      <c r="B427" s="41"/>
      <c r="C427" s="41"/>
      <c r="D427" s="41"/>
      <c r="E427" s="41"/>
      <c r="L427" s="4"/>
      <c r="M427" s="4"/>
      <c r="N427" s="4"/>
      <c r="O427" s="4"/>
    </row>
    <row r="428" spans="2:15">
      <c r="B428" s="41"/>
      <c r="C428" s="41"/>
      <c r="D428" s="41"/>
      <c r="E428" s="41"/>
      <c r="L428" s="4"/>
      <c r="M428" s="4"/>
      <c r="N428" s="4"/>
      <c r="O428" s="4"/>
    </row>
    <row r="429" spans="2:15">
      <c r="B429" s="41"/>
      <c r="C429" s="41"/>
      <c r="D429" s="41"/>
      <c r="E429" s="41"/>
      <c r="L429" s="4"/>
      <c r="M429" s="4"/>
      <c r="N429" s="4"/>
      <c r="O429" s="4"/>
    </row>
    <row r="430" spans="2:15">
      <c r="B430" s="41"/>
      <c r="C430" s="41"/>
      <c r="D430" s="41"/>
      <c r="E430" s="41"/>
      <c r="L430" s="4"/>
      <c r="M430" s="4"/>
      <c r="N430" s="4"/>
      <c r="O430" s="4"/>
    </row>
    <row r="431" spans="2:15">
      <c r="B431" s="41"/>
      <c r="C431" s="41"/>
      <c r="D431" s="41"/>
      <c r="E431" s="41"/>
      <c r="L431" s="4"/>
      <c r="M431" s="4"/>
      <c r="N431" s="4"/>
      <c r="O431" s="4"/>
    </row>
    <row r="432" spans="2:15">
      <c r="B432" s="41"/>
      <c r="C432" s="41"/>
      <c r="D432" s="41"/>
      <c r="E432" s="41"/>
      <c r="L432" s="4"/>
      <c r="M432" s="4"/>
      <c r="N432" s="4"/>
      <c r="O432" s="4"/>
    </row>
    <row r="433" spans="2:15">
      <c r="B433" s="41"/>
      <c r="C433" s="41"/>
      <c r="D433" s="41"/>
      <c r="E433" s="41"/>
      <c r="L433" s="4"/>
      <c r="M433" s="4"/>
      <c r="N433" s="4"/>
      <c r="O433" s="4"/>
    </row>
    <row r="434" spans="2:15">
      <c r="B434" s="41"/>
      <c r="C434" s="41"/>
      <c r="D434" s="41"/>
      <c r="E434" s="41"/>
      <c r="L434" s="4"/>
      <c r="M434" s="4"/>
      <c r="N434" s="4"/>
      <c r="O434" s="4"/>
    </row>
    <row r="435" spans="2:15">
      <c r="B435" s="41"/>
      <c r="C435" s="41"/>
      <c r="D435" s="41"/>
      <c r="E435" s="41"/>
      <c r="L435" s="4"/>
      <c r="M435" s="4"/>
      <c r="N435" s="4"/>
      <c r="O435" s="4"/>
    </row>
    <row r="436" spans="2:15">
      <c r="B436" s="41"/>
      <c r="C436" s="41"/>
      <c r="D436" s="41"/>
      <c r="E436" s="41"/>
      <c r="L436" s="4"/>
      <c r="M436" s="4"/>
      <c r="N436" s="4"/>
      <c r="O436" s="4"/>
    </row>
    <row r="437" spans="2:15">
      <c r="B437" s="41"/>
      <c r="C437" s="41"/>
      <c r="D437" s="41"/>
      <c r="E437" s="41"/>
      <c r="L437" s="4"/>
      <c r="M437" s="4"/>
      <c r="N437" s="4"/>
      <c r="O437" s="4"/>
    </row>
    <row r="438" spans="2:15">
      <c r="B438" s="41"/>
      <c r="C438" s="41"/>
      <c r="D438" s="41"/>
      <c r="E438" s="41"/>
      <c r="L438" s="4"/>
      <c r="M438" s="4"/>
      <c r="N438" s="4"/>
      <c r="O438" s="4"/>
    </row>
    <row r="439" spans="2:15">
      <c r="B439" s="41"/>
      <c r="C439" s="41"/>
      <c r="D439" s="41"/>
      <c r="E439" s="41"/>
      <c r="L439" s="4"/>
      <c r="M439" s="4"/>
      <c r="N439" s="4"/>
      <c r="O439" s="4"/>
    </row>
    <row r="440" spans="2:15">
      <c r="B440" s="41"/>
      <c r="C440" s="41"/>
      <c r="D440" s="41"/>
      <c r="E440" s="41"/>
      <c r="L440" s="4"/>
      <c r="M440" s="4"/>
      <c r="N440" s="4"/>
      <c r="O440" s="4"/>
    </row>
    <row r="441" spans="2:15">
      <c r="B441" s="41"/>
      <c r="C441" s="41"/>
      <c r="D441" s="41"/>
      <c r="E441" s="41"/>
      <c r="L441" s="4"/>
      <c r="M441" s="4"/>
      <c r="N441" s="4"/>
      <c r="O441" s="4"/>
    </row>
    <row r="442" spans="2:15">
      <c r="L442" s="4"/>
      <c r="M442" s="4"/>
      <c r="N442" s="4"/>
      <c r="O442" s="4"/>
    </row>
    <row r="443" spans="2:15">
      <c r="L443" s="4"/>
      <c r="M443" s="4"/>
      <c r="N443" s="4"/>
      <c r="O443" s="4"/>
    </row>
    <row r="444" spans="2:15">
      <c r="L444" s="4"/>
      <c r="M444" s="4"/>
      <c r="N444" s="4"/>
      <c r="O444" s="4"/>
    </row>
    <row r="445" spans="2:15">
      <c r="L445" s="4"/>
      <c r="M445" s="4"/>
      <c r="N445" s="4"/>
      <c r="O445" s="4"/>
    </row>
    <row r="446" spans="2:15">
      <c r="L446" s="4"/>
      <c r="M446" s="4"/>
      <c r="N446" s="4"/>
      <c r="O446" s="4"/>
    </row>
    <row r="447" spans="2:15">
      <c r="L447" s="4"/>
      <c r="M447" s="4"/>
      <c r="N447" s="4"/>
      <c r="O447" s="4"/>
    </row>
    <row r="448" spans="2:15">
      <c r="L448" s="4"/>
      <c r="M448" s="4"/>
      <c r="N448" s="4"/>
      <c r="O448" s="4"/>
    </row>
    <row r="449" spans="12:15">
      <c r="L449" s="4"/>
      <c r="M449" s="4"/>
      <c r="N449" s="4"/>
      <c r="O449" s="4"/>
    </row>
    <row r="450" spans="12:15">
      <c r="L450" s="4"/>
      <c r="M450" s="4"/>
      <c r="N450" s="4"/>
      <c r="O450" s="4"/>
    </row>
    <row r="451" spans="12:15">
      <c r="L451" s="4"/>
      <c r="M451" s="4"/>
      <c r="N451" s="4"/>
      <c r="O451" s="4"/>
    </row>
    <row r="452" spans="12:15">
      <c r="L452" s="4"/>
      <c r="M452" s="4"/>
      <c r="N452" s="4"/>
      <c r="O452" s="4"/>
    </row>
    <row r="453" spans="12:15">
      <c r="L453" s="4"/>
      <c r="M453" s="4"/>
      <c r="N453" s="4"/>
      <c r="O453" s="4"/>
    </row>
    <row r="454" spans="12:15">
      <c r="L454" s="4"/>
      <c r="M454" s="4"/>
      <c r="N454" s="4"/>
      <c r="O454" s="4"/>
    </row>
    <row r="455" spans="12:15">
      <c r="L455" s="4"/>
      <c r="M455" s="4"/>
      <c r="N455" s="4"/>
      <c r="O455" s="4"/>
    </row>
    <row r="456" spans="12:15">
      <c r="L456" s="4"/>
      <c r="M456" s="4"/>
      <c r="N456" s="4"/>
      <c r="O456" s="4"/>
    </row>
    <row r="457" spans="12:15">
      <c r="L457" s="4"/>
      <c r="M457" s="4"/>
      <c r="N457" s="4"/>
      <c r="O457" s="4"/>
    </row>
    <row r="458" spans="12:15">
      <c r="L458" s="4"/>
      <c r="M458" s="4"/>
      <c r="N458" s="4"/>
      <c r="O458" s="4"/>
    </row>
  </sheetData>
  <mergeCells count="135">
    <mergeCell ref="H20:P20"/>
    <mergeCell ref="H19:I19"/>
    <mergeCell ref="H8:I8"/>
    <mergeCell ref="G10:I10"/>
    <mergeCell ref="F11:I11"/>
    <mergeCell ref="F12:I12"/>
    <mergeCell ref="F13:I13"/>
    <mergeCell ref="F14:I14"/>
    <mergeCell ref="F15:I15"/>
    <mergeCell ref="F16:I16"/>
    <mergeCell ref="F17:I17"/>
    <mergeCell ref="A248:A249"/>
    <mergeCell ref="A322:A323"/>
    <mergeCell ref="B322:B323"/>
    <mergeCell ref="C322:C323"/>
    <mergeCell ref="D322:D323"/>
    <mergeCell ref="E322:E323"/>
    <mergeCell ref="F322:F323"/>
    <mergeCell ref="B333:B334"/>
    <mergeCell ref="C333:C334"/>
    <mergeCell ref="C325:C326"/>
    <mergeCell ref="C240:C241"/>
    <mergeCell ref="D331:D332"/>
    <mergeCell ref="D325:D326"/>
    <mergeCell ref="D240:D241"/>
    <mergeCell ref="D335:D336"/>
    <mergeCell ref="B331:B332"/>
    <mergeCell ref="B325:B326"/>
    <mergeCell ref="B240:B241"/>
    <mergeCell ref="B335:B336"/>
    <mergeCell ref="C335:C336"/>
    <mergeCell ref="C331:C332"/>
    <mergeCell ref="G333:G334"/>
    <mergeCell ref="G240:G241"/>
    <mergeCell ref="G191:G192"/>
    <mergeCell ref="G182:G183"/>
    <mergeCell ref="G187:G188"/>
    <mergeCell ref="G335:G336"/>
    <mergeCell ref="G331:G332"/>
    <mergeCell ref="F335:F336"/>
    <mergeCell ref="F325:F326"/>
    <mergeCell ref="G325:G326"/>
    <mergeCell ref="E335:E336"/>
    <mergeCell ref="F240:F241"/>
    <mergeCell ref="E240:E241"/>
    <mergeCell ref="E331:E332"/>
    <mergeCell ref="F333:F334"/>
    <mergeCell ref="F331:F332"/>
    <mergeCell ref="E325:E326"/>
    <mergeCell ref="E333:E334"/>
    <mergeCell ref="D333:D334"/>
    <mergeCell ref="A7:I7"/>
    <mergeCell ref="B170:B171"/>
    <mergeCell ref="G170:G171"/>
    <mergeCell ref="E170:E171"/>
    <mergeCell ref="D170:D171"/>
    <mergeCell ref="F170:F171"/>
    <mergeCell ref="C170:C171"/>
    <mergeCell ref="B191:B192"/>
    <mergeCell ref="C191:C192"/>
    <mergeCell ref="E189:E190"/>
    <mergeCell ref="G189:G190"/>
    <mergeCell ref="D182:D183"/>
    <mergeCell ref="E187:E188"/>
    <mergeCell ref="H43:H46"/>
    <mergeCell ref="I43:I46"/>
    <mergeCell ref="H47:H49"/>
    <mergeCell ref="B47:B49"/>
    <mergeCell ref="F43:F46"/>
    <mergeCell ref="B43:B46"/>
    <mergeCell ref="C43:C46"/>
    <mergeCell ref="B187:B188"/>
    <mergeCell ref="C187:C188"/>
    <mergeCell ref="C182:C183"/>
    <mergeCell ref="D187:D188"/>
    <mergeCell ref="H335:H336"/>
    <mergeCell ref="I335:I336"/>
    <mergeCell ref="H182:H183"/>
    <mergeCell ref="I182:I183"/>
    <mergeCell ref="H187:H188"/>
    <mergeCell ref="I187:I188"/>
    <mergeCell ref="H189:H190"/>
    <mergeCell ref="I189:I190"/>
    <mergeCell ref="H191:H192"/>
    <mergeCell ref="I191:I192"/>
    <mergeCell ref="H240:H241"/>
    <mergeCell ref="H333:H334"/>
    <mergeCell ref="I333:I334"/>
    <mergeCell ref="H331:H332"/>
    <mergeCell ref="I331:I332"/>
    <mergeCell ref="B182:B183"/>
    <mergeCell ref="D191:D192"/>
    <mergeCell ref="D189:D190"/>
    <mergeCell ref="F189:F190"/>
    <mergeCell ref="E191:E192"/>
    <mergeCell ref="F191:F192"/>
    <mergeCell ref="F187:F188"/>
    <mergeCell ref="F182:F183"/>
    <mergeCell ref="C189:C190"/>
    <mergeCell ref="F172:F173"/>
    <mergeCell ref="C172:C173"/>
    <mergeCell ref="C47:C49"/>
    <mergeCell ref="E43:E46"/>
    <mergeCell ref="D43:D46"/>
    <mergeCell ref="A47:A49"/>
    <mergeCell ref="G43:G46"/>
    <mergeCell ref="I47:I49"/>
    <mergeCell ref="H170:H171"/>
    <mergeCell ref="I170:I171"/>
    <mergeCell ref="H172:H173"/>
    <mergeCell ref="I172:I173"/>
    <mergeCell ref="A29:I29"/>
    <mergeCell ref="A30:I30"/>
    <mergeCell ref="A22:I22"/>
    <mergeCell ref="A23:I23"/>
    <mergeCell ref="A24:I24"/>
    <mergeCell ref="A25:I25"/>
    <mergeCell ref="A26:I26"/>
    <mergeCell ref="I240:I241"/>
    <mergeCell ref="H325:H326"/>
    <mergeCell ref="I325:I326"/>
    <mergeCell ref="D172:D173"/>
    <mergeCell ref="B189:B190"/>
    <mergeCell ref="E172:E173"/>
    <mergeCell ref="A182:A183"/>
    <mergeCell ref="B172:B173"/>
    <mergeCell ref="E182:E183"/>
    <mergeCell ref="A240:A241"/>
    <mergeCell ref="A325:A326"/>
    <mergeCell ref="A43:A46"/>
    <mergeCell ref="D47:D49"/>
    <mergeCell ref="E47:E49"/>
    <mergeCell ref="G47:G49"/>
    <mergeCell ref="F47:F49"/>
    <mergeCell ref="G172:G173"/>
  </mergeCells>
  <phoneticPr fontId="3" type="noConversion"/>
  <pageMargins left="0.7" right="0.37" top="0.31" bottom="0.3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plan1</cp:lastModifiedBy>
  <cp:lastPrinted>2019-04-15T12:30:26Z</cp:lastPrinted>
  <dcterms:created xsi:type="dcterms:W3CDTF">2016-11-24T14:23:11Z</dcterms:created>
  <dcterms:modified xsi:type="dcterms:W3CDTF">2019-04-15T14:12:39Z</dcterms:modified>
</cp:coreProperties>
</file>