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02" i="1"/>
  <c r="D85"/>
  <c r="E63"/>
  <c r="F63"/>
  <c r="D63"/>
  <c r="F85"/>
  <c r="E85"/>
  <c r="E54" l="1"/>
  <c r="F54"/>
  <c r="E53"/>
  <c r="F53"/>
  <c r="D54"/>
  <c r="D53" s="1"/>
  <c r="E39"/>
  <c r="E38" s="1"/>
  <c r="F39"/>
  <c r="F38" s="1"/>
  <c r="D39"/>
  <c r="D38" s="1"/>
  <c r="E21"/>
  <c r="F21"/>
  <c r="F20" s="1"/>
  <c r="D21"/>
  <c r="D20" s="1"/>
  <c r="D16"/>
  <c r="D15" s="1"/>
  <c r="E16"/>
  <c r="E15" s="1"/>
  <c r="F16"/>
  <c r="F15" s="1"/>
  <c r="E105"/>
  <c r="F105"/>
  <c r="D105"/>
  <c r="E102"/>
  <c r="F102"/>
  <c r="E96"/>
  <c r="E82" s="1"/>
  <c r="E81" s="1"/>
  <c r="F96"/>
  <c r="D96"/>
  <c r="D82" s="1"/>
  <c r="E78"/>
  <c r="F78"/>
  <c r="D78"/>
  <c r="E56"/>
  <c r="F56"/>
  <c r="D56"/>
  <c r="E52"/>
  <c r="F52"/>
  <c r="D52"/>
  <c r="E48"/>
  <c r="F48"/>
  <c r="F47" s="1"/>
  <c r="E47"/>
  <c r="D48"/>
  <c r="D47" s="1"/>
  <c r="E35"/>
  <c r="F35"/>
  <c r="D35"/>
  <c r="E26"/>
  <c r="E25" s="1"/>
  <c r="F26"/>
  <c r="F25" s="1"/>
  <c r="D26"/>
  <c r="D25" s="1"/>
  <c r="E20"/>
  <c r="D81" l="1"/>
  <c r="F82"/>
  <c r="F81" s="1"/>
  <c r="F14"/>
  <c r="D14"/>
  <c r="E14"/>
  <c r="D13" l="1"/>
  <c r="F13"/>
  <c r="E13"/>
</calcChain>
</file>

<file path=xl/sharedStrings.xml><?xml version="1.0" encoding="utf-8"?>
<sst xmlns="http://schemas.openxmlformats.org/spreadsheetml/2006/main" count="198" uniqueCount="194">
  <si>
    <t>Код показателя</t>
  </si>
  <si>
    <t>Наименование показателя</t>
  </si>
  <si>
    <t>2020год</t>
  </si>
  <si>
    <t>2021год</t>
  </si>
  <si>
    <t>000 8 50 00000 00 0000 000</t>
  </si>
  <si>
    <t>Доходы бюджета - Всего</t>
  </si>
  <si>
    <t>000 1 00 00000 00 0000 000</t>
  </si>
  <si>
    <t>НАЛОГОВЫЕ И НЕНАЛГОВЫЕ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</si>
  <si>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</si>
  <si>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</si>
  <si>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</si>
  <si>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</si>
  <si>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</si>
  <si>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</si>
  <si>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</si>
  <si>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</si>
  <si>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</si>
  <si>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</si>
  <si>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</si>
  <si>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</si>
  <si>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</si>
  <si>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</si>
  <si>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</si>
  <si>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</si>
  <si>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</si>
  <si>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</si>
  <si>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</si>
  <si>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</si>
  <si>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</si>
  <si>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</si>
  <si>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</si>
  <si>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</si>
  <si>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</si>
  <si>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</si>
  <si>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</si>
  <si>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</si>
  <si>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</si>
  <si>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</si>
  <si>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000 1 05 02000 02 0000 110</t>
  </si>
  <si>
    <t>Единый налог на вмененный доход для отдельных видов деятельности</t>
  </si>
  <si>
    <t>000 1 05 02010 02 0000 110</t>
  </si>
  <si>
    <t>000 1 05 03000 01 0000 110</t>
  </si>
  <si>
    <t>Единый сельскохозяйственный налог</t>
  </si>
  <si>
    <t>000 1 05 03010 01 0000 110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</si>
  <si>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</si>
  <si>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</si>
  <si>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</si>
  <si>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</si>
  <si>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</si>
  <si>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</si>
  <si>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</si>
  <si>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</si>
  <si>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</si>
  <si>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</si>
  <si>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</si>
  <si>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</si>
  <si>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</si>
  <si>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</si>
  <si>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</si>
  <si>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</si>
  <si>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</si>
  <si>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</si>
  <si>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</si>
  <si>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</si>
  <si>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</si>
  <si>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</si>
  <si>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</si>
  <si>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</si>
  <si>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</si>
  <si>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</si>
  <si>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</si>
  <si>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</si>
  <si>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</si>
  <si>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</si>
  <si>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</si>
  <si>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</si>
  <si>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</si>
  <si>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</si>
  <si>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</si>
  <si>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</si>
  <si>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</si>
  <si>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</si>
  <si>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</si>
  <si>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</si>
  <si>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</si>
  <si>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</si>
  <si>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</si>
  <si>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</si>
  <si>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</si>
  <si>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</si>
  <si>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000 1 14 02050 05 0000 410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</si>
  <si>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</si>
  <si>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</si>
  <si>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</si>
  <si>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</si>
  <si>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</si>
  <si>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</si>
  <si>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</si>
  <si>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</si>
  <si>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</si>
  <si>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</si>
  <si>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</si>
  <si>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</si>
  <si>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</si>
  <si>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</si>
  <si>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000 1 17 05050 05 0000 180</t>
  </si>
  <si>
    <t>Прочие неналоговые доходы бюджетов муниципальных районов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</si>
  <si>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</si>
  <si>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</si>
  <si>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</si>
  <si>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</si>
  <si>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000 2 02 15001 05 0000 150</t>
  </si>
  <si>
    <t>Дотации бюджетам муниципальных районов на выравнивание бюджетной обеспеченности</t>
  </si>
  <si>
    <t>000 2 02 15002 05 0000 150</t>
  </si>
  <si>
    <t>Дотации бюджетам муниципальных районов на поддержку мер по обеспечению сбалансированности бюджетов</t>
  </si>
  <si>
    <t>000 2 02 20000 00 0000 150</t>
  </si>
  <si>
    <t>Субсидии бюджетам бюджетной системы Российской Федерации (межбюджетные субсидии)</t>
  </si>
  <si>
    <t>000 2 02 29999 05 0000 150</t>
  </si>
  <si>
    <t>Прочие субсидии бюджетам муниципальных районов</t>
  </si>
  <si>
    <t>000 2 02 30000 00 0000 150</t>
  </si>
  <si>
    <t>Субвенции бюджетам бюджетной системы Российской Федерации</t>
  </si>
  <si>
    <t>000 2 02 30029 05 0000 150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</si>
  <si>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</si>
  <si>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000 2 02 30024 05 0000 150</t>
  </si>
  <si>
    <t>Субвенции бюджетам муниципальных районов на выполнение передаваемых полномочий по организации и осуществлению деятельности</t>
  </si>
  <si>
    <t>000 2 02 35 260 05 0000 150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</si>
  <si>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</si>
  <si>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000 2 02 39999 05 0000 150</t>
  </si>
  <si>
    <t>Прочие субвенции бюджетам муниципальных районов</t>
  </si>
  <si>
    <t>000 2 02 39998 05 0000 150</t>
  </si>
  <si>
    <t>Единая субвенция для осуществления отдельных гос. полномочий ВО по оказанию мер социальной поддержки семьям, взявшим на воспитание детей-сирот и детей, оставшихся без попечения родителей</t>
  </si>
  <si>
    <t>000 2 02 40000 00 0000 150</t>
  </si>
  <si>
    <t>Иные межбюджетные трансферты</t>
  </si>
  <si>
    <t>Прочие межбюджетные трансферты, передаваемые бюджетам муниципальных районов</t>
  </si>
  <si>
    <t>(тыс. рублей)</t>
  </si>
  <si>
    <t>000 2 07 00000 00 0000 000</t>
  </si>
  <si>
    <t>ПРОЧИЕ БЕЗВОЗМЕЗДНЫЕ ПОСТУПЛЕНИЯ</t>
  </si>
  <si>
    <t>000 2 07 05020 05 0000 150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</si>
  <si>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</si>
  <si>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</si>
  <si>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000 2 07 05030 05 0000 150</t>
  </si>
  <si>
    <t>000 2 02 49999 05 0000 150</t>
  </si>
  <si>
    <t>Доходы     от    продажи    земельных    участков,  государственная  собственность  на   которые   не     разграничена</t>
  </si>
  <si>
    <t>2022год</t>
  </si>
  <si>
    <t xml:space="preserve">ПОСТУПЛЕНИЕ ДОХОДОВ РАЙОННОГО БЮДЖЕТА 
ПО КОДАМ ВИДОВ ДОХОДОВ, ПОДВИДОВ ДОХОДОВ 
НА 2020 ГОД И НА ПЛАНОВЫЙ ПЕРИОД 2021 и 2022 ГОДОВ
</t>
  </si>
  <si>
    <t>Субсидии на обновление материально-технической базы для формирования у обучающихся современных технологических и гуманитарных навыков</t>
  </si>
  <si>
    <t>000 2 02 25169 00 000 150</t>
  </si>
  <si>
    <t xml:space="preserve">Субсидии бюджетам муниципальных образований Воронежской области на капитальный ремонт и ремонт автомобильных дорог общего пользования местного значения </t>
  </si>
  <si>
    <t>Субсидии на обеспечение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РФ "Обеспечение доступным и комфортным жильем и коммунальными услугами граждан РФ"</t>
  </si>
  <si>
    <t>000 2 02 20216 05 0000 150</t>
  </si>
  <si>
    <t>000 2 02 25497 00 0000 150</t>
  </si>
  <si>
    <t>Субсидии на мероприятия по улучшению жилищных условий граждан, проживающих на сельских территориях</t>
  </si>
  <si>
    <t>000 2 02 25567 05 0000 150</t>
  </si>
  <si>
    <t xml:space="preserve">000 2 02 20041 05 0000 150 </t>
  </si>
  <si>
    <t>Субсидии бюджетам муниципальных образований Воронежской области на обеспечение развития и укрепления материально-технической базы  домов культуры в населенных пунктах с числом жителей до 50 тыс. человек</t>
  </si>
  <si>
    <t>000 2 02 25467 05 0000 150</t>
  </si>
  <si>
    <t>000 2 02 25519 05 0000 150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</si>
  <si>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</si>
  <si>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</si>
  <si>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</si>
  <si>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000 1 16 02020 02 0000 140</t>
  </si>
  <si>
    <t>Субсидии на проектирование, строительство,реконструкцию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</si>
  <si>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</si>
  <si>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000 2 02 25210 05 000 150</t>
  </si>
  <si>
    <t>000 1 16 05160 01 0000 140</t>
  </si>
  <si>
    <t>Штрафы за налоговые правонарушения, установленные Главой 16 Налогового кодекса Российской Федерации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</si>
  <si>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</si>
  <si>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</si>
  <si>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000 1 16 01141 01 0000 140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</si>
  <si>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судьями федеральных судов, должностными лицами федеральных государственных органов, учреждений, Центрального банка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</si>
  <si>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</si>
  <si>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</si>
  <si>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</si>
  <si>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</si>
  <si>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</si>
  <si>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000 1 16 01062 01 0000 140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</si>
  <si>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</si>
  <si>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000 1 16 01122 01 0000 140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</si>
  <si>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</si>
  <si>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000 1 16 01202 01 0000 140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</si>
  <si>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</si>
  <si>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</si>
  <si>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</si>
  <si>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</si>
  <si>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000 1 16 07010 05 0000 140</t>
  </si>
  <si>
    <t>000 1 16 07090 05 0000 140</t>
  </si>
  <si>
    <t>000 1 16 10081 05 0000 140</t>
  </si>
  <si>
    <t>000 1 16 10082 05 0000 140</t>
  </si>
  <si>
    <t>000 2 02 20077 05 0000 150</t>
  </si>
  <si>
    <t xml:space="preserve">Субсидии на развитие систем теплоснабжения, водоснабжения и водоотведения </t>
  </si>
  <si>
    <t>000 2 02 45160 05 0000 150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</si>
  <si>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</si>
  <si>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Субсидии бюджетам муниципальных образований Воронежской области на поддержку отрасли культуры (мероприятие «Комплектование книжных фондов муниципальных общедоступных библиотек субъектов РФ,подключение к сети интернет)</t>
  </si>
  <si>
    <t>Приложение 2                                                                         к решению Совета народных депутатов Петропавловского муниципального района о внесении  в  решение совета народных депутатов Петропавловского муниципального района "О бюджете Петропавловского муниципального района на 2020 год и на плановый период 2021 и 2022 годов" от 23.12.2019г. №37, от   30.04.2020 г.  №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</si>
</sst>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2" fillId="3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wrapText="1"/>
    </xf>
    <xf numFmtId="2" fontId="2" fillId="2" borderId="2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2" fontId="2" fillId="3" borderId="2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/>
    <xf numFmtId="2" fontId="2" fillId="0" borderId="1" xfId="0" applyNumberFormat="1" applyFont="1" applyBorder="1" applyAlignment="1">
      <alignment vertical="top"/>
    </xf>
    <xf numFmtId="2" fontId="2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3" borderId="2" xfId="0" applyFont="1" applyFill="1" applyBorder="1" applyAlignment="1">
      <alignment wrapText="1"/>
    </xf>
    <xf numFmtId="0" fontId="2" fillId="4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wrapText="1"/>
    </xf>
    <xf numFmtId="2" fontId="2" fillId="4" borderId="4" xfId="0" applyNumberFormat="1" applyFont="1" applyFill="1" applyBorder="1" applyAlignment="1">
      <alignment horizontal="center" wrapText="1"/>
    </xf>
    <xf numFmtId="2" fontId="2" fillId="4" borderId="2" xfId="0" applyNumberFormat="1" applyFont="1" applyFill="1" applyBorder="1" applyAlignment="1">
      <alignment horizontal="center" wrapText="1"/>
    </xf>
    <xf numFmtId="0" fontId="2" fillId="4" borderId="1" xfId="0" applyFont="1" applyFill="1" applyBorder="1"/>
    <xf numFmtId="0" fontId="4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2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justify" vertical="center"/>
    </xf>
    <xf numFmtId="49" fontId="5" fillId="4" borderId="1" xfId="0" applyNumberFormat="1" applyFont="1" applyFill="1" applyBorder="1" applyAlignment="1">
      <alignment horizontal="center" vertical="center" wrapText="1" shrinkToFit="1"/>
    </xf>
    <xf numFmtId="2" fontId="2" fillId="4" borderId="2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wrapText="1"/>
    </xf>
    <xf numFmtId="2" fontId="2" fillId="0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1F4FF"/>
      <color rgb="FFCCFFFF"/>
      <color rgb="FFCC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07"/>
  <sheetViews>
    <sheetView tabSelected="1" zoomScaleNormal="100" zoomScaleSheetLayoutView="98" workbookViewId="0">
      <selection activeCell="F8" sqref="F8"/>
    </sheetView>
  </sheetViews>
  <sheetFormatPr defaultRowHeight="15"/>
  <cols>
    <col min="1" max="1" width="1.7109375" customWidth="1"/>
    <col min="2" max="2" width="28.42578125" customWidth="1"/>
    <col min="3" max="3" width="77.5703125" customWidth="1"/>
    <col min="4" max="4" width="13.140625" customWidth="1"/>
    <col min="5" max="5" width="11.85546875" customWidth="1"/>
    <col min="6" max="6" width="13" customWidth="1"/>
    <col min="7" max="7" width="9" customWidth="1"/>
    <col min="8" max="8" width="9.140625" hidden="1" customWidth="1"/>
  </cols>
  <sheetData>
    <row r="1" spans="2:8" ht="30.75" customHeight="1">
      <c r="D1" s="58" t="s">
        <v>193</v>
      </c>
      <c r="E1" s="59"/>
      <c r="F1" s="59"/>
      <c r="G1" s="59"/>
      <c r="H1" s="59"/>
    </row>
    <row r="2" spans="2:8">
      <c r="D2" s="59"/>
      <c r="E2" s="59"/>
      <c r="F2" s="59"/>
      <c r="G2" s="59"/>
      <c r="H2" s="59"/>
    </row>
    <row r="3" spans="2:8">
      <c r="D3" s="59"/>
      <c r="E3" s="59"/>
      <c r="F3" s="59"/>
      <c r="G3" s="59"/>
      <c r="H3" s="59"/>
    </row>
    <row r="4" spans="2:8">
      <c r="D4" s="59"/>
      <c r="E4" s="59"/>
      <c r="F4" s="59"/>
      <c r="G4" s="59"/>
      <c r="H4" s="59"/>
    </row>
    <row r="5" spans="2:8" ht="77.25" customHeight="1">
      <c r="D5" s="59"/>
      <c r="E5" s="59"/>
      <c r="F5" s="59"/>
      <c r="G5" s="59"/>
      <c r="H5" s="59"/>
    </row>
    <row r="7" spans="2:8">
      <c r="C7" s="57" t="s">
        <v>144</v>
      </c>
      <c r="D7" s="57"/>
    </row>
    <row r="8" spans="2:8" ht="27" customHeight="1">
      <c r="C8" s="57"/>
      <c r="D8" s="57"/>
    </row>
    <row r="9" spans="2:8" ht="21.75" customHeight="1">
      <c r="C9" s="57"/>
      <c r="D9" s="57"/>
    </row>
    <row r="10" spans="2:8" ht="15.75">
      <c r="F10" s="4" t="s">
        <v>134</v>
      </c>
    </row>
    <row r="11" spans="2:8" ht="15.75">
      <c r="B11" s="5" t="s">
        <v>0</v>
      </c>
      <c r="C11" s="5" t="s">
        <v>1</v>
      </c>
      <c r="D11" s="6" t="s">
        <v>2</v>
      </c>
      <c r="E11" s="6" t="s">
        <v>3</v>
      </c>
      <c r="F11" s="6" t="s">
        <v>143</v>
      </c>
    </row>
    <row r="12" spans="2:8" ht="15.75">
      <c r="B12" s="1">
        <v>1</v>
      </c>
      <c r="C12" s="1">
        <v>2</v>
      </c>
      <c r="D12" s="1">
        <v>3</v>
      </c>
      <c r="E12" s="2">
        <v>4</v>
      </c>
      <c r="F12" s="2">
        <v>5</v>
      </c>
    </row>
    <row r="13" spans="2:8" ht="15.75">
      <c r="B13" s="17" t="s">
        <v>4</v>
      </c>
      <c r="C13" s="17" t="s">
        <v>5</v>
      </c>
      <c r="D13" s="25">
        <f>D14+D81</f>
        <v>380158.76999999996</v>
      </c>
      <c r="E13" s="25">
        <f>E14+E81</f>
        <v>309056.95069000003</v>
      </c>
      <c r="F13" s="25">
        <f>F14+F81</f>
        <v>317838.28330000001</v>
      </c>
    </row>
    <row r="14" spans="2:8" ht="15.75">
      <c r="B14" s="15" t="s">
        <v>6</v>
      </c>
      <c r="C14" s="15" t="s">
        <v>7</v>
      </c>
      <c r="D14" s="36">
        <f>D15+D20+D25+D35+D38+D47+D52+D56+D63+D78</f>
        <v>115708.2</v>
      </c>
      <c r="E14" s="36">
        <f>E15+E20+E25+E35+E38+E47+E52+E56+E63+E78</f>
        <v>111121.4</v>
      </c>
      <c r="F14" s="36">
        <f>F15+F20+F25+F35+F38+F47+F52+F56+F63+F78</f>
        <v>112539.6</v>
      </c>
    </row>
    <row r="15" spans="2:8" ht="15.75">
      <c r="B15" s="16" t="s">
        <v>8</v>
      </c>
      <c r="C15" s="16" t="s">
        <v>9</v>
      </c>
      <c r="D15" s="33">
        <f>D16</f>
        <v>46648</v>
      </c>
      <c r="E15" s="33">
        <f t="shared" ref="E15:F15" si="0">E16</f>
        <v>48560</v>
      </c>
      <c r="F15" s="33">
        <f t="shared" si="0"/>
        <v>50404</v>
      </c>
    </row>
    <row r="16" spans="2:8" ht="15.75" customHeight="1">
      <c r="B16" s="3" t="s">
        <v>10</v>
      </c>
      <c r="C16" s="3" t="s">
        <v>11</v>
      </c>
      <c r="D16" s="37">
        <f t="shared" ref="D16:E16" si="1">D17+D18+D19</f>
        <v>46648</v>
      </c>
      <c r="E16" s="37">
        <f t="shared" si="1"/>
        <v>48560</v>
      </c>
      <c r="F16" s="37">
        <f>F17+F18+F19</f>
        <v>50404</v>
      </c>
    </row>
    <row r="17" spans="2:6" ht="70.5" customHeight="1">
      <c r="B17" s="12" t="s">
        <v>12</v>
      </c>
      <c r="C17" s="10" t="s">
        <v>13</v>
      </c>
      <c r="D17" s="38">
        <v>46090</v>
      </c>
      <c r="E17" s="38">
        <v>47968</v>
      </c>
      <c r="F17" s="38">
        <v>49775</v>
      </c>
    </row>
    <row r="18" spans="2:6" ht="98.25" customHeight="1">
      <c r="B18" s="12" t="s">
        <v>14</v>
      </c>
      <c r="C18" s="7" t="s">
        <v>15</v>
      </c>
      <c r="D18" s="27">
        <v>388</v>
      </c>
      <c r="E18" s="27">
        <v>420</v>
      </c>
      <c r="F18" s="27">
        <v>455</v>
      </c>
    </row>
    <row r="19" spans="2:6" ht="48" customHeight="1">
      <c r="B19" s="7" t="s">
        <v>16</v>
      </c>
      <c r="C19" s="7" t="s">
        <v>17</v>
      </c>
      <c r="D19" s="27">
        <v>170</v>
      </c>
      <c r="E19" s="28">
        <v>172</v>
      </c>
      <c r="F19" s="28">
        <v>174</v>
      </c>
    </row>
    <row r="20" spans="2:6" ht="34.5" customHeight="1">
      <c r="B20" s="20" t="s">
        <v>18</v>
      </c>
      <c r="C20" s="20" t="s">
        <v>19</v>
      </c>
      <c r="D20" s="29">
        <f>D21</f>
        <v>15528.2</v>
      </c>
      <c r="E20" s="29">
        <f t="shared" ref="E20:F20" si="2">E21</f>
        <v>16373.4</v>
      </c>
      <c r="F20" s="29">
        <f t="shared" si="2"/>
        <v>17749.599999999999</v>
      </c>
    </row>
    <row r="21" spans="2:6" ht="40.5" customHeight="1">
      <c r="B21" s="7" t="s">
        <v>20</v>
      </c>
      <c r="C21" s="7" t="s">
        <v>21</v>
      </c>
      <c r="D21" s="27">
        <f>D22+D23+D24</f>
        <v>15528.2</v>
      </c>
      <c r="E21" s="27">
        <f t="shared" ref="E21:F21" si="3">E22+E23+E24</f>
        <v>16373.4</v>
      </c>
      <c r="F21" s="27">
        <f t="shared" si="3"/>
        <v>17749.599999999999</v>
      </c>
    </row>
    <row r="22" spans="2:6" ht="67.5" customHeight="1">
      <c r="B22" s="7" t="s">
        <v>22</v>
      </c>
      <c r="C22" s="7" t="s">
        <v>23</v>
      </c>
      <c r="D22" s="27">
        <v>6060</v>
      </c>
      <c r="E22" s="27">
        <v>6180</v>
      </c>
      <c r="F22" s="27">
        <v>6300</v>
      </c>
    </row>
    <row r="23" spans="2:6" ht="78" customHeight="1">
      <c r="B23" s="12" t="s">
        <v>24</v>
      </c>
      <c r="C23" s="3" t="s">
        <v>25</v>
      </c>
      <c r="D23" s="27">
        <v>70</v>
      </c>
      <c r="E23" s="27">
        <v>100</v>
      </c>
      <c r="F23" s="27">
        <v>150</v>
      </c>
    </row>
    <row r="24" spans="2:6" ht="63">
      <c r="B24" s="12" t="s">
        <v>26</v>
      </c>
      <c r="C24" s="7" t="s">
        <v>27</v>
      </c>
      <c r="D24" s="27">
        <v>9398.2000000000007</v>
      </c>
      <c r="E24" s="27">
        <v>10093.4</v>
      </c>
      <c r="F24" s="27">
        <v>11299.6</v>
      </c>
    </row>
    <row r="25" spans="2:6" ht="15.75">
      <c r="B25" s="20" t="s">
        <v>28</v>
      </c>
      <c r="C25" s="20" t="s">
        <v>29</v>
      </c>
      <c r="D25" s="29">
        <f>D26+D31+D33</f>
        <v>18531</v>
      </c>
      <c r="E25" s="29">
        <f t="shared" ref="E25:F25" si="4">E26+E31+E33</f>
        <v>13683</v>
      </c>
      <c r="F25" s="29">
        <f t="shared" si="4"/>
        <v>13959</v>
      </c>
    </row>
    <row r="26" spans="2:6" ht="31.5">
      <c r="B26" s="7" t="s">
        <v>30</v>
      </c>
      <c r="C26" s="7" t="s">
        <v>31</v>
      </c>
      <c r="D26" s="27">
        <f>D28+D30</f>
        <v>621</v>
      </c>
      <c r="E26" s="27">
        <f t="shared" ref="E26:F26" si="5">E28+E30</f>
        <v>652</v>
      </c>
      <c r="F26" s="27">
        <f t="shared" si="5"/>
        <v>678</v>
      </c>
    </row>
    <row r="27" spans="2:6" ht="31.5">
      <c r="B27" s="7" t="s">
        <v>32</v>
      </c>
      <c r="C27" s="7" t="s">
        <v>33</v>
      </c>
      <c r="D27" s="27">
        <v>240</v>
      </c>
      <c r="E27" s="27">
        <v>245</v>
      </c>
      <c r="F27" s="27">
        <v>250</v>
      </c>
    </row>
    <row r="28" spans="2:6" ht="31.5">
      <c r="B28" s="7" t="s">
        <v>34</v>
      </c>
      <c r="C28" s="7" t="s">
        <v>33</v>
      </c>
      <c r="D28" s="27">
        <v>240</v>
      </c>
      <c r="E28" s="27">
        <v>245</v>
      </c>
      <c r="F28" s="27">
        <v>250</v>
      </c>
    </row>
    <row r="29" spans="2:6" ht="36" customHeight="1">
      <c r="B29" s="7" t="s">
        <v>35</v>
      </c>
      <c r="C29" s="7" t="s">
        <v>36</v>
      </c>
      <c r="D29" s="27">
        <v>381</v>
      </c>
      <c r="E29" s="27">
        <v>407</v>
      </c>
      <c r="F29" s="27">
        <v>428</v>
      </c>
    </row>
    <row r="30" spans="2:6" ht="34.5" customHeight="1">
      <c r="B30" s="7" t="s">
        <v>37</v>
      </c>
      <c r="C30" s="7" t="s">
        <v>36</v>
      </c>
      <c r="D30" s="27">
        <v>381</v>
      </c>
      <c r="E30" s="27">
        <v>407</v>
      </c>
      <c r="F30" s="27">
        <v>428</v>
      </c>
    </row>
    <row r="31" spans="2:6" ht="23.25" customHeight="1">
      <c r="B31" s="7" t="s">
        <v>38</v>
      </c>
      <c r="C31" s="7" t="s">
        <v>39</v>
      </c>
      <c r="D31" s="27">
        <v>5051</v>
      </c>
      <c r="E31" s="27">
        <v>0</v>
      </c>
      <c r="F31" s="27">
        <v>0</v>
      </c>
    </row>
    <row r="32" spans="2:6" ht="21.75" customHeight="1">
      <c r="B32" s="7" t="s">
        <v>40</v>
      </c>
      <c r="C32" s="7" t="s">
        <v>39</v>
      </c>
      <c r="D32" s="27">
        <v>5051</v>
      </c>
      <c r="E32" s="27">
        <v>0</v>
      </c>
      <c r="F32" s="27">
        <v>0</v>
      </c>
    </row>
    <row r="33" spans="2:6" ht="15.75">
      <c r="B33" s="7" t="s">
        <v>41</v>
      </c>
      <c r="C33" s="7" t="s">
        <v>42</v>
      </c>
      <c r="D33" s="27">
        <v>12859</v>
      </c>
      <c r="E33" s="27">
        <v>13031</v>
      </c>
      <c r="F33" s="27">
        <v>13281</v>
      </c>
    </row>
    <row r="34" spans="2:6" ht="15.75">
      <c r="B34" s="7" t="s">
        <v>43</v>
      </c>
      <c r="C34" s="7" t="s">
        <v>42</v>
      </c>
      <c r="D34" s="27">
        <v>12859</v>
      </c>
      <c r="E34" s="27">
        <v>13031</v>
      </c>
      <c r="F34" s="27">
        <v>13281</v>
      </c>
    </row>
    <row r="35" spans="2:6" ht="15.75">
      <c r="B35" s="20" t="s">
        <v>44</v>
      </c>
      <c r="C35" s="20" t="s">
        <v>45</v>
      </c>
      <c r="D35" s="29">
        <f>D36</f>
        <v>530</v>
      </c>
      <c r="E35" s="29">
        <f t="shared" ref="E35:F35" si="6">E36</f>
        <v>540</v>
      </c>
      <c r="F35" s="29">
        <f t="shared" si="6"/>
        <v>550</v>
      </c>
    </row>
    <row r="36" spans="2:6" ht="32.25" customHeight="1">
      <c r="B36" s="7" t="s">
        <v>46</v>
      </c>
      <c r="C36" s="7" t="s">
        <v>47</v>
      </c>
      <c r="D36" s="27">
        <v>530</v>
      </c>
      <c r="E36" s="27">
        <v>540</v>
      </c>
      <c r="F36" s="27">
        <v>550</v>
      </c>
    </row>
    <row r="37" spans="2:6" ht="47.25">
      <c r="B37" s="7" t="s">
        <v>48</v>
      </c>
      <c r="C37" s="7" t="s">
        <v>49</v>
      </c>
      <c r="D37" s="27">
        <v>530</v>
      </c>
      <c r="E37" s="27">
        <v>540</v>
      </c>
      <c r="F37" s="27">
        <v>550</v>
      </c>
    </row>
    <row r="38" spans="2:6" ht="30.75" customHeight="1">
      <c r="B38" s="20" t="s">
        <v>50</v>
      </c>
      <c r="C38" s="20" t="s">
        <v>51</v>
      </c>
      <c r="D38" s="29">
        <f>D39+D44</f>
        <v>14211</v>
      </c>
      <c r="E38" s="29">
        <f>E39+E44</f>
        <v>14111</v>
      </c>
      <c r="F38" s="29">
        <f>F39+F44</f>
        <v>14011</v>
      </c>
    </row>
    <row r="39" spans="2:6" ht="77.25" customHeight="1">
      <c r="B39" s="23" t="s">
        <v>52</v>
      </c>
      <c r="C39" s="23" t="s">
        <v>53</v>
      </c>
      <c r="D39" s="27">
        <f>D40+D42</f>
        <v>14193</v>
      </c>
      <c r="E39" s="27">
        <f t="shared" ref="E39:F39" si="7">E40+E42</f>
        <v>14093</v>
      </c>
      <c r="F39" s="27">
        <f t="shared" si="7"/>
        <v>13993</v>
      </c>
    </row>
    <row r="40" spans="2:6" ht="63">
      <c r="B40" s="12" t="s">
        <v>54</v>
      </c>
      <c r="C40" s="7" t="s">
        <v>55</v>
      </c>
      <c r="D40" s="27">
        <v>14000</v>
      </c>
      <c r="E40" s="27">
        <v>13900</v>
      </c>
      <c r="F40" s="27">
        <v>13800</v>
      </c>
    </row>
    <row r="41" spans="2:6" ht="75">
      <c r="B41" s="12" t="s">
        <v>56</v>
      </c>
      <c r="C41" s="13" t="s">
        <v>57</v>
      </c>
      <c r="D41" s="27">
        <v>14000</v>
      </c>
      <c r="E41" s="27">
        <v>139000</v>
      </c>
      <c r="F41" s="27">
        <v>13800</v>
      </c>
    </row>
    <row r="42" spans="2:6" ht="76.5" customHeight="1">
      <c r="B42" s="7" t="s">
        <v>58</v>
      </c>
      <c r="C42" s="7" t="s">
        <v>59</v>
      </c>
      <c r="D42" s="27">
        <v>193</v>
      </c>
      <c r="E42" s="28">
        <v>193</v>
      </c>
      <c r="F42" s="28">
        <v>193</v>
      </c>
    </row>
    <row r="43" spans="2:6" ht="63">
      <c r="B43" s="12" t="s">
        <v>60</v>
      </c>
      <c r="C43" s="7" t="s">
        <v>61</v>
      </c>
      <c r="D43" s="27">
        <v>193</v>
      </c>
      <c r="E43" s="27">
        <v>193</v>
      </c>
      <c r="F43" s="27">
        <v>193</v>
      </c>
    </row>
    <row r="44" spans="2:6" ht="78.75">
      <c r="B44" s="12" t="s">
        <v>62</v>
      </c>
      <c r="C44" s="7" t="s">
        <v>63</v>
      </c>
      <c r="D44" s="27">
        <v>18</v>
      </c>
      <c r="E44" s="27">
        <v>18</v>
      </c>
      <c r="F44" s="27">
        <v>18</v>
      </c>
    </row>
    <row r="45" spans="2:6" ht="78.75">
      <c r="B45" s="12" t="s">
        <v>64</v>
      </c>
      <c r="C45" s="7" t="s">
        <v>65</v>
      </c>
      <c r="D45" s="27">
        <v>18</v>
      </c>
      <c r="E45" s="27">
        <v>18</v>
      </c>
      <c r="F45" s="27">
        <v>18</v>
      </c>
    </row>
    <row r="46" spans="2:6" ht="64.5" customHeight="1">
      <c r="B46" s="12" t="s">
        <v>66</v>
      </c>
      <c r="C46" s="7" t="s">
        <v>67</v>
      </c>
      <c r="D46" s="27">
        <v>18</v>
      </c>
      <c r="E46" s="27">
        <v>18</v>
      </c>
      <c r="F46" s="27">
        <v>18</v>
      </c>
    </row>
    <row r="47" spans="2:6" ht="24" customHeight="1">
      <c r="B47" s="20" t="s">
        <v>68</v>
      </c>
      <c r="C47" s="20" t="s">
        <v>69</v>
      </c>
      <c r="D47" s="29">
        <f>D48</f>
        <v>0</v>
      </c>
      <c r="E47" s="29">
        <f t="shared" ref="E47:F47" si="8">E48</f>
        <v>0</v>
      </c>
      <c r="F47" s="29">
        <f t="shared" si="8"/>
        <v>0</v>
      </c>
    </row>
    <row r="48" spans="2:6" ht="25.5" customHeight="1">
      <c r="B48" s="7" t="s">
        <v>70</v>
      </c>
      <c r="C48" s="7" t="s">
        <v>71</v>
      </c>
      <c r="D48" s="27">
        <f>D49+D50+D51</f>
        <v>0</v>
      </c>
      <c r="E48" s="27">
        <f t="shared" ref="E48:F48" si="9">E49+E50+E51</f>
        <v>0</v>
      </c>
      <c r="F48" s="27">
        <f t="shared" si="9"/>
        <v>0</v>
      </c>
    </row>
    <row r="49" spans="2:6" ht="31.5">
      <c r="B49" s="7" t="s">
        <v>72</v>
      </c>
      <c r="C49" s="7" t="s">
        <v>73</v>
      </c>
      <c r="D49" s="27"/>
      <c r="E49" s="27"/>
      <c r="F49" s="27"/>
    </row>
    <row r="50" spans="2:6" ht="24.75" customHeight="1">
      <c r="B50" s="9" t="s">
        <v>74</v>
      </c>
      <c r="C50" s="9" t="s">
        <v>75</v>
      </c>
      <c r="D50" s="28"/>
      <c r="E50" s="27"/>
      <c r="F50" s="27"/>
    </row>
    <row r="51" spans="2:6" ht="22.5" customHeight="1">
      <c r="B51" s="9" t="s">
        <v>76</v>
      </c>
      <c r="C51" s="9" t="s">
        <v>77</v>
      </c>
      <c r="D51" s="28"/>
      <c r="E51" s="27"/>
      <c r="F51" s="27"/>
    </row>
    <row r="52" spans="2:6" ht="36" customHeight="1">
      <c r="B52" s="20" t="s">
        <v>78</v>
      </c>
      <c r="C52" s="20" t="s">
        <v>79</v>
      </c>
      <c r="D52" s="29">
        <f>D55</f>
        <v>7331</v>
      </c>
      <c r="E52" s="29">
        <f t="shared" ref="E52:F52" si="10">E55</f>
        <v>9933</v>
      </c>
      <c r="F52" s="29">
        <f t="shared" si="10"/>
        <v>9935</v>
      </c>
    </row>
    <row r="53" spans="2:6" ht="15.75">
      <c r="B53" s="7" t="s">
        <v>80</v>
      </c>
      <c r="C53" s="7" t="s">
        <v>81</v>
      </c>
      <c r="D53" s="27">
        <f>D54</f>
        <v>7331</v>
      </c>
      <c r="E53" s="27">
        <f t="shared" ref="E53:F54" si="11">E54</f>
        <v>9933</v>
      </c>
      <c r="F53" s="27">
        <f t="shared" si="11"/>
        <v>9935</v>
      </c>
    </row>
    <row r="54" spans="2:6" ht="15.75">
      <c r="B54" s="7" t="s">
        <v>82</v>
      </c>
      <c r="C54" s="7" t="s">
        <v>83</v>
      </c>
      <c r="D54" s="27">
        <f>D55</f>
        <v>7331</v>
      </c>
      <c r="E54" s="27">
        <f t="shared" si="11"/>
        <v>9933</v>
      </c>
      <c r="F54" s="27">
        <f t="shared" si="11"/>
        <v>9935</v>
      </c>
    </row>
    <row r="55" spans="2:6" ht="37.5" customHeight="1">
      <c r="B55" s="7" t="s">
        <v>84</v>
      </c>
      <c r="C55" s="7" t="s">
        <v>85</v>
      </c>
      <c r="D55" s="27">
        <v>7331</v>
      </c>
      <c r="E55" s="27">
        <v>9933</v>
      </c>
      <c r="F55" s="27">
        <v>9935</v>
      </c>
    </row>
    <row r="56" spans="2:6" ht="38.25" customHeight="1">
      <c r="B56" s="20" t="s">
        <v>86</v>
      </c>
      <c r="C56" s="20" t="s">
        <v>87</v>
      </c>
      <c r="D56" s="29">
        <f>D57+D60</f>
        <v>10080</v>
      </c>
      <c r="E56" s="29">
        <f>E57+E60</f>
        <v>5080</v>
      </c>
      <c r="F56" s="29">
        <f>F57+F60</f>
        <v>3080</v>
      </c>
    </row>
    <row r="57" spans="2:6" ht="68.25" customHeight="1">
      <c r="B57" s="12" t="s">
        <v>88</v>
      </c>
      <c r="C57" s="7" t="s">
        <v>89</v>
      </c>
      <c r="D57" s="27">
        <v>80</v>
      </c>
      <c r="E57" s="27">
        <v>80</v>
      </c>
      <c r="F57" s="27">
        <v>80</v>
      </c>
    </row>
    <row r="58" spans="2:6" ht="82.5" customHeight="1">
      <c r="B58" s="12" t="s">
        <v>90</v>
      </c>
      <c r="C58" s="7" t="s">
        <v>91</v>
      </c>
      <c r="D58" s="27">
        <v>80</v>
      </c>
      <c r="E58" s="27">
        <v>80</v>
      </c>
      <c r="F58" s="27">
        <v>80</v>
      </c>
    </row>
    <row r="59" spans="2:6" ht="77.25" customHeight="1">
      <c r="B59" s="23" t="s">
        <v>92</v>
      </c>
      <c r="C59" s="23" t="s">
        <v>93</v>
      </c>
      <c r="D59" s="27">
        <v>80</v>
      </c>
      <c r="E59" s="27">
        <v>80</v>
      </c>
      <c r="F59" s="27">
        <v>80</v>
      </c>
    </row>
    <row r="60" spans="2:6" ht="34.5" customHeight="1">
      <c r="B60" s="7" t="s">
        <v>94</v>
      </c>
      <c r="C60" s="7" t="s">
        <v>95</v>
      </c>
      <c r="D60" s="27">
        <v>10000</v>
      </c>
      <c r="E60" s="27">
        <v>5000</v>
      </c>
      <c r="F60" s="27">
        <v>3000</v>
      </c>
    </row>
    <row r="61" spans="2:6" ht="32.25" customHeight="1">
      <c r="B61" s="7" t="s">
        <v>96</v>
      </c>
      <c r="C61" s="21" t="s">
        <v>142</v>
      </c>
      <c r="D61" s="27">
        <v>10000</v>
      </c>
      <c r="E61" s="27">
        <v>5000</v>
      </c>
      <c r="F61" s="27">
        <v>3000</v>
      </c>
    </row>
    <row r="62" spans="2:6" ht="48" customHeight="1">
      <c r="B62" s="12" t="s">
        <v>97</v>
      </c>
      <c r="C62" s="11" t="s">
        <v>98</v>
      </c>
      <c r="D62" s="27">
        <v>10000</v>
      </c>
      <c r="E62" s="27">
        <v>5000</v>
      </c>
      <c r="F62" s="27">
        <v>3000</v>
      </c>
    </row>
    <row r="63" spans="2:6" ht="15.75">
      <c r="B63" s="39" t="s">
        <v>99</v>
      </c>
      <c r="C63" s="39" t="s">
        <v>100</v>
      </c>
      <c r="D63" s="33">
        <f>D64+D65+D66+D67+D68+D69+D70+D71+D72+D73+D74+D75+D76+D77</f>
        <v>860</v>
      </c>
      <c r="E63" s="33">
        <f t="shared" ref="E63:F63" si="12">E64+E65+E66+E67+E68+E69+E70+E71+E72+E73+E74+E75+E76+E77</f>
        <v>870</v>
      </c>
      <c r="F63" s="33">
        <f t="shared" si="12"/>
        <v>880</v>
      </c>
    </row>
    <row r="64" spans="2:6" ht="63">
      <c r="B64" s="40" t="s">
        <v>159</v>
      </c>
      <c r="C64" s="41" t="s">
        <v>158</v>
      </c>
      <c r="D64" s="42">
        <v>50</v>
      </c>
      <c r="E64" s="43">
        <v>50</v>
      </c>
      <c r="F64" s="43">
        <v>50</v>
      </c>
    </row>
    <row r="65" spans="2:6" ht="47.25">
      <c r="B65" s="44" t="s">
        <v>160</v>
      </c>
      <c r="C65" s="45" t="s">
        <v>157</v>
      </c>
      <c r="D65" s="42">
        <v>32</v>
      </c>
      <c r="E65" s="43">
        <v>32</v>
      </c>
      <c r="F65" s="43">
        <v>32</v>
      </c>
    </row>
    <row r="66" spans="2:6" ht="31.5">
      <c r="B66" s="46" t="s">
        <v>164</v>
      </c>
      <c r="C66" s="47" t="s">
        <v>165</v>
      </c>
      <c r="D66" s="48">
        <v>4</v>
      </c>
      <c r="E66" s="48">
        <v>5</v>
      </c>
      <c r="F66" s="48">
        <v>6</v>
      </c>
    </row>
    <row r="67" spans="2:6" ht="101.25" customHeight="1">
      <c r="B67" s="49" t="s">
        <v>166</v>
      </c>
      <c r="C67" s="50" t="s">
        <v>167</v>
      </c>
      <c r="D67" s="48">
        <v>25</v>
      </c>
      <c r="E67" s="48">
        <v>26</v>
      </c>
      <c r="F67" s="48">
        <v>27</v>
      </c>
    </row>
    <row r="68" spans="2:6" ht="105.75" customHeight="1">
      <c r="B68" s="49" t="s">
        <v>168</v>
      </c>
      <c r="C68" s="50" t="s">
        <v>169</v>
      </c>
      <c r="D68" s="48">
        <v>10</v>
      </c>
      <c r="E68" s="48">
        <v>11</v>
      </c>
      <c r="F68" s="48">
        <v>12</v>
      </c>
    </row>
    <row r="69" spans="2:6" ht="105" customHeight="1">
      <c r="B69" s="49" t="s">
        <v>171</v>
      </c>
      <c r="C69" s="50" t="s">
        <v>170</v>
      </c>
      <c r="D69" s="48">
        <v>35</v>
      </c>
      <c r="E69" s="48">
        <v>36</v>
      </c>
      <c r="F69" s="48">
        <v>37</v>
      </c>
    </row>
    <row r="70" spans="2:6" ht="95.25" customHeight="1">
      <c r="B70" s="49" t="s">
        <v>173</v>
      </c>
      <c r="C70" s="50" t="s">
        <v>172</v>
      </c>
      <c r="D70" s="48">
        <v>17</v>
      </c>
      <c r="E70" s="48">
        <v>19</v>
      </c>
      <c r="F70" s="48">
        <v>21</v>
      </c>
    </row>
    <row r="71" spans="2:6" ht="99" customHeight="1">
      <c r="B71" s="51" t="s">
        <v>175</v>
      </c>
      <c r="C71" s="50" t="s">
        <v>174</v>
      </c>
      <c r="D71" s="48">
        <v>160</v>
      </c>
      <c r="E71" s="52">
        <v>161</v>
      </c>
      <c r="F71" s="52">
        <v>162</v>
      </c>
    </row>
    <row r="72" spans="2:6" ht="94.5" customHeight="1">
      <c r="B72" s="49" t="s">
        <v>177</v>
      </c>
      <c r="C72" s="50" t="s">
        <v>176</v>
      </c>
      <c r="D72" s="48">
        <v>50</v>
      </c>
      <c r="E72" s="52">
        <v>52</v>
      </c>
      <c r="F72" s="52">
        <v>54</v>
      </c>
    </row>
    <row r="73" spans="2:6" ht="94.5">
      <c r="B73" s="53" t="s">
        <v>179</v>
      </c>
      <c r="C73" s="54" t="s">
        <v>178</v>
      </c>
      <c r="D73" s="48">
        <v>27</v>
      </c>
      <c r="E73" s="48">
        <v>28</v>
      </c>
      <c r="F73" s="48">
        <v>29</v>
      </c>
    </row>
    <row r="74" spans="2:6" ht="74.25" customHeight="1">
      <c r="B74" s="53" t="s">
        <v>184</v>
      </c>
      <c r="C74" s="54" t="s">
        <v>180</v>
      </c>
      <c r="D74" s="48">
        <v>100</v>
      </c>
      <c r="E74" s="52">
        <v>100</v>
      </c>
      <c r="F74" s="52">
        <v>100</v>
      </c>
    </row>
    <row r="75" spans="2:6" ht="68.25" customHeight="1">
      <c r="B75" s="51" t="s">
        <v>185</v>
      </c>
      <c r="C75" s="50" t="s">
        <v>181</v>
      </c>
      <c r="D75" s="52">
        <v>100</v>
      </c>
      <c r="E75" s="52">
        <v>100</v>
      </c>
      <c r="F75" s="52">
        <v>100</v>
      </c>
    </row>
    <row r="76" spans="2:6" ht="108.75" customHeight="1">
      <c r="B76" s="53" t="s">
        <v>186</v>
      </c>
      <c r="C76" s="54" t="s">
        <v>182</v>
      </c>
      <c r="D76" s="52">
        <v>100</v>
      </c>
      <c r="E76" s="52">
        <v>100</v>
      </c>
      <c r="F76" s="52">
        <v>100</v>
      </c>
    </row>
    <row r="77" spans="2:6" ht="82.5" customHeight="1">
      <c r="B77" s="53" t="s">
        <v>187</v>
      </c>
      <c r="C77" s="54" t="s">
        <v>183</v>
      </c>
      <c r="D77" s="52">
        <v>150</v>
      </c>
      <c r="E77" s="52">
        <v>150</v>
      </c>
      <c r="F77" s="52">
        <v>150</v>
      </c>
    </row>
    <row r="78" spans="2:6" ht="15.75">
      <c r="B78" s="16" t="s">
        <v>101</v>
      </c>
      <c r="C78" s="16" t="s">
        <v>102</v>
      </c>
      <c r="D78" s="33">
        <f>D79</f>
        <v>1989</v>
      </c>
      <c r="E78" s="33">
        <f t="shared" ref="E78:F78" si="13">E79</f>
        <v>1971</v>
      </c>
      <c r="F78" s="33">
        <f t="shared" si="13"/>
        <v>1971</v>
      </c>
    </row>
    <row r="79" spans="2:6" ht="15.75">
      <c r="B79" s="3" t="s">
        <v>103</v>
      </c>
      <c r="C79" s="3" t="s">
        <v>104</v>
      </c>
      <c r="D79" s="37">
        <v>1989</v>
      </c>
      <c r="E79" s="27">
        <v>1971</v>
      </c>
      <c r="F79" s="27">
        <v>1971</v>
      </c>
    </row>
    <row r="80" spans="2:6" ht="15.75">
      <c r="B80" s="3" t="s">
        <v>105</v>
      </c>
      <c r="C80" s="3" t="s">
        <v>106</v>
      </c>
      <c r="D80" s="37">
        <v>1989</v>
      </c>
      <c r="E80" s="27">
        <v>1971</v>
      </c>
      <c r="F80" s="27">
        <v>1971</v>
      </c>
    </row>
    <row r="81" spans="2:6" ht="15.75">
      <c r="B81" s="17" t="s">
        <v>107</v>
      </c>
      <c r="C81" s="17" t="s">
        <v>108</v>
      </c>
      <c r="D81" s="25">
        <f>D82+D105</f>
        <v>264450.56999999995</v>
      </c>
      <c r="E81" s="25">
        <f t="shared" ref="E81:F81" si="14">E82+E105</f>
        <v>197935.55069000003</v>
      </c>
      <c r="F81" s="25">
        <f t="shared" si="14"/>
        <v>205298.6833</v>
      </c>
    </row>
    <row r="82" spans="2:6" ht="34.5" customHeight="1">
      <c r="B82" s="19" t="s">
        <v>109</v>
      </c>
      <c r="C82" s="19" t="s">
        <v>110</v>
      </c>
      <c r="D82" s="26">
        <f>D85+D83+D84+D96+D102</f>
        <v>263416.76999999996</v>
      </c>
      <c r="E82" s="26">
        <f t="shared" ref="E82:F82" si="15">E85+E83+E84+E96+E102</f>
        <v>197935.55069000003</v>
      </c>
      <c r="F82" s="26">
        <f t="shared" si="15"/>
        <v>205298.6833</v>
      </c>
    </row>
    <row r="83" spans="2:6" ht="37.5" customHeight="1">
      <c r="B83" s="8" t="s">
        <v>111</v>
      </c>
      <c r="C83" s="11" t="s">
        <v>112</v>
      </c>
      <c r="D83" s="27">
        <v>36403</v>
      </c>
      <c r="E83" s="28">
        <v>22387</v>
      </c>
      <c r="F83" s="28">
        <v>22818</v>
      </c>
    </row>
    <row r="84" spans="2:6" ht="43.5" customHeight="1">
      <c r="B84" s="8" t="s">
        <v>113</v>
      </c>
      <c r="C84" s="11" t="s">
        <v>114</v>
      </c>
      <c r="D84" s="28">
        <v>3645</v>
      </c>
      <c r="E84" s="28">
        <v>0</v>
      </c>
      <c r="F84" s="28">
        <v>0</v>
      </c>
    </row>
    <row r="85" spans="2:6" ht="30" customHeight="1">
      <c r="B85" s="20" t="s">
        <v>115</v>
      </c>
      <c r="C85" s="20" t="s">
        <v>116</v>
      </c>
      <c r="D85" s="29">
        <f>D86+D87+D88+D89+D91+D92+D94+D95+D93+D90</f>
        <v>89772.569999999992</v>
      </c>
      <c r="E85" s="29">
        <f>E86+E87+E88+E89+E91+E92+E94+E95+E93</f>
        <v>39031.750690000001</v>
      </c>
      <c r="F85" s="29">
        <f>F86+F87+F88+F89+F91+F92+F94+F95+F93</f>
        <v>43859.4833</v>
      </c>
    </row>
    <row r="86" spans="2:6" ht="55.5" customHeight="1">
      <c r="B86" s="24" t="s">
        <v>149</v>
      </c>
      <c r="C86" s="23" t="s">
        <v>147</v>
      </c>
      <c r="D86" s="30">
        <v>42773.7</v>
      </c>
      <c r="E86" s="31">
        <v>21189.9</v>
      </c>
      <c r="F86" s="31">
        <v>23021.1</v>
      </c>
    </row>
    <row r="87" spans="2:6" ht="55.5" customHeight="1">
      <c r="B87" s="24" t="s">
        <v>155</v>
      </c>
      <c r="C87" s="23" t="s">
        <v>154</v>
      </c>
      <c r="D87" s="30">
        <v>2000</v>
      </c>
      <c r="E87" s="31">
        <v>0</v>
      </c>
      <c r="F87" s="31">
        <v>3000</v>
      </c>
    </row>
    <row r="88" spans="2:6" ht="64.5" customHeight="1">
      <c r="B88" s="24" t="s">
        <v>156</v>
      </c>
      <c r="C88" s="23" t="s">
        <v>192</v>
      </c>
      <c r="D88" s="30">
        <v>95.17</v>
      </c>
      <c r="E88" s="31">
        <v>0</v>
      </c>
      <c r="F88" s="31">
        <v>0</v>
      </c>
    </row>
    <row r="89" spans="2:6" ht="66.75" customHeight="1">
      <c r="B89" s="24" t="s">
        <v>153</v>
      </c>
      <c r="C89" s="23" t="s">
        <v>161</v>
      </c>
      <c r="D89" s="30">
        <v>0</v>
      </c>
      <c r="E89" s="31">
        <v>0</v>
      </c>
      <c r="F89" s="31">
        <v>0</v>
      </c>
    </row>
    <row r="90" spans="2:6" ht="37.5" customHeight="1">
      <c r="B90" s="24" t="s">
        <v>188</v>
      </c>
      <c r="C90" s="23" t="s">
        <v>189</v>
      </c>
      <c r="D90" s="30">
        <v>4667.3999999999996</v>
      </c>
      <c r="E90" s="31"/>
      <c r="F90" s="31"/>
    </row>
    <row r="91" spans="2:6" ht="39.75" customHeight="1">
      <c r="B91" s="24" t="s">
        <v>152</v>
      </c>
      <c r="C91" s="23" t="s">
        <v>151</v>
      </c>
      <c r="D91" s="30">
        <v>1491.6</v>
      </c>
      <c r="E91" s="31">
        <v>0</v>
      </c>
      <c r="F91" s="31">
        <v>0</v>
      </c>
    </row>
    <row r="92" spans="2:6" ht="88.5" customHeight="1">
      <c r="B92" s="24" t="s">
        <v>150</v>
      </c>
      <c r="C92" s="23" t="s">
        <v>148</v>
      </c>
      <c r="D92" s="30">
        <v>871.8</v>
      </c>
      <c r="E92" s="31">
        <v>722.14068999999995</v>
      </c>
      <c r="F92" s="31">
        <v>754.97429999999997</v>
      </c>
    </row>
    <row r="93" spans="2:6" ht="49.5" customHeight="1">
      <c r="B93" s="24" t="s">
        <v>163</v>
      </c>
      <c r="C93" s="23" t="s">
        <v>162</v>
      </c>
      <c r="D93" s="30">
        <v>2173.11</v>
      </c>
      <c r="E93" s="31">
        <v>4509.1000000000004</v>
      </c>
      <c r="F93" s="31"/>
    </row>
    <row r="94" spans="2:6" ht="39" customHeight="1">
      <c r="B94" s="24" t="s">
        <v>146</v>
      </c>
      <c r="C94" s="24" t="s">
        <v>145</v>
      </c>
      <c r="D94" s="30">
        <v>1117</v>
      </c>
      <c r="E94" s="31">
        <v>1127</v>
      </c>
      <c r="F94" s="31">
        <v>6753.7</v>
      </c>
    </row>
    <row r="95" spans="2:6" ht="26.25" customHeight="1">
      <c r="B95" s="8" t="s">
        <v>117</v>
      </c>
      <c r="C95" s="11" t="s">
        <v>118</v>
      </c>
      <c r="D95" s="27">
        <v>34582.79</v>
      </c>
      <c r="E95" s="28">
        <v>11483.61</v>
      </c>
      <c r="F95" s="28">
        <v>10329.709000000001</v>
      </c>
    </row>
    <row r="96" spans="2:6" ht="19.5" customHeight="1">
      <c r="B96" s="18" t="s">
        <v>119</v>
      </c>
      <c r="C96" s="18" t="s">
        <v>120</v>
      </c>
      <c r="D96" s="32">
        <f>D97+D98+D99+D100+D101</f>
        <v>133151.4</v>
      </c>
      <c r="E96" s="32">
        <f t="shared" ref="E96:F96" si="16">E97+E98+E99+E100+E101</f>
        <v>136371.20000000001</v>
      </c>
      <c r="F96" s="32">
        <f t="shared" si="16"/>
        <v>138475.6</v>
      </c>
    </row>
    <row r="97" spans="2:6" ht="63">
      <c r="B97" s="7" t="s">
        <v>121</v>
      </c>
      <c r="C97" s="7" t="s">
        <v>122</v>
      </c>
      <c r="D97" s="27">
        <v>116</v>
      </c>
      <c r="E97" s="28">
        <v>116</v>
      </c>
      <c r="F97" s="28">
        <v>96</v>
      </c>
    </row>
    <row r="98" spans="2:6" ht="46.5" customHeight="1">
      <c r="B98" s="8" t="s">
        <v>123</v>
      </c>
      <c r="C98" s="9" t="s">
        <v>124</v>
      </c>
      <c r="D98" s="28">
        <v>4521</v>
      </c>
      <c r="E98" s="28">
        <v>3933</v>
      </c>
      <c r="F98" s="28">
        <v>4071</v>
      </c>
    </row>
    <row r="99" spans="2:6" ht="52.5" customHeight="1">
      <c r="B99" s="8" t="s">
        <v>125</v>
      </c>
      <c r="C99" s="9" t="s">
        <v>126</v>
      </c>
      <c r="D99" s="28">
        <v>318</v>
      </c>
      <c r="E99" s="28">
        <v>330.2</v>
      </c>
      <c r="F99" s="28">
        <v>346.2</v>
      </c>
    </row>
    <row r="100" spans="2:6" ht="26.25" customHeight="1">
      <c r="B100" s="8" t="s">
        <v>127</v>
      </c>
      <c r="C100" s="7" t="s">
        <v>128</v>
      </c>
      <c r="D100" s="27">
        <v>122480.4</v>
      </c>
      <c r="E100" s="28">
        <v>126317</v>
      </c>
      <c r="F100" s="28">
        <v>127940.4</v>
      </c>
    </row>
    <row r="101" spans="2:6" ht="53.25" customHeight="1">
      <c r="B101" s="8" t="s">
        <v>129</v>
      </c>
      <c r="C101" s="11" t="s">
        <v>130</v>
      </c>
      <c r="D101" s="27">
        <v>5716</v>
      </c>
      <c r="E101" s="27">
        <v>5675</v>
      </c>
      <c r="F101" s="27">
        <v>6022</v>
      </c>
    </row>
    <row r="102" spans="2:6" ht="15.75">
      <c r="B102" s="16" t="s">
        <v>131</v>
      </c>
      <c r="C102" s="16" t="s">
        <v>132</v>
      </c>
      <c r="D102" s="33">
        <f>D104+D103</f>
        <v>444.79999999999995</v>
      </c>
      <c r="E102" s="33">
        <f t="shared" ref="E102:F102" si="17">E104</f>
        <v>145.6</v>
      </c>
      <c r="F102" s="33">
        <f t="shared" si="17"/>
        <v>145.6</v>
      </c>
    </row>
    <row r="103" spans="2:6" ht="47.25">
      <c r="B103" s="55" t="s">
        <v>190</v>
      </c>
      <c r="C103" s="55" t="s">
        <v>191</v>
      </c>
      <c r="D103" s="56">
        <v>299.2</v>
      </c>
      <c r="E103" s="56"/>
      <c r="F103" s="56"/>
    </row>
    <row r="104" spans="2:6" ht="35.25" customHeight="1">
      <c r="B104" s="14" t="s">
        <v>141</v>
      </c>
      <c r="C104" s="9" t="s">
        <v>133</v>
      </c>
      <c r="D104" s="28">
        <v>145.6</v>
      </c>
      <c r="E104" s="28">
        <v>145.6</v>
      </c>
      <c r="F104" s="28">
        <v>145.6</v>
      </c>
    </row>
    <row r="105" spans="2:6" ht="15.75">
      <c r="B105" s="22" t="s">
        <v>135</v>
      </c>
      <c r="C105" s="16" t="s">
        <v>136</v>
      </c>
      <c r="D105" s="34">
        <f>D106+D107</f>
        <v>1033.8</v>
      </c>
      <c r="E105" s="34">
        <f>E106+E107</f>
        <v>0</v>
      </c>
      <c r="F105" s="34">
        <f>F106+F107</f>
        <v>0</v>
      </c>
    </row>
    <row r="106" spans="2:6" ht="36" customHeight="1">
      <c r="B106" s="8" t="s">
        <v>137</v>
      </c>
      <c r="C106" s="7" t="s">
        <v>138</v>
      </c>
      <c r="D106" s="35">
        <v>597.29999999999995</v>
      </c>
      <c r="E106" s="35"/>
      <c r="F106" s="35"/>
    </row>
    <row r="107" spans="2:6" ht="15.75">
      <c r="B107" s="8" t="s">
        <v>140</v>
      </c>
      <c r="C107" s="7" t="s">
        <v>139</v>
      </c>
      <c r="D107" s="35">
        <v>436.5</v>
      </c>
      <c r="E107" s="35"/>
      <c r="F107" s="35"/>
    </row>
  </sheetData>
  <mergeCells count="2">
    <mergeCell ref="C7:D9"/>
    <mergeCell ref="D1:H5"/>
  </mergeCells>
  <pageMargins left="0.51181102362204722" right="0" top="0.35433070866141736" bottom="0.15748031496062992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2020-04-23T12:26:43Z</dcterms:modified>
</cp:coreProperties>
</file>