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3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Лист1!$A$7:$I$452</definedName>
  </definedNames>
  <calcPr calcId="125725"/>
</workbook>
</file>

<file path=xl/calcChain.xml><?xml version="1.0" encoding="utf-8"?>
<calcChain xmlns="http://schemas.openxmlformats.org/spreadsheetml/2006/main">
  <c r="G249" i="1"/>
  <c r="G250"/>
  <c r="G263"/>
  <c r="G262" s="1"/>
  <c r="G177"/>
  <c r="G176" s="1"/>
  <c r="G193"/>
  <c r="I131"/>
  <c r="H131"/>
  <c r="G131"/>
  <c r="G100" l="1"/>
  <c r="G64"/>
  <c r="H64"/>
  <c r="I64"/>
  <c r="G61"/>
  <c r="G408"/>
  <c r="G438"/>
  <c r="H250"/>
  <c r="I250"/>
  <c r="H256"/>
  <c r="I256"/>
  <c r="H266"/>
  <c r="H263" s="1"/>
  <c r="I266"/>
  <c r="I263" s="1"/>
  <c r="H287"/>
  <c r="I287"/>
  <c r="H300"/>
  <c r="H299" s="1"/>
  <c r="H298" s="1"/>
  <c r="I300"/>
  <c r="I299" s="1"/>
  <c r="I298" s="1"/>
  <c r="H310"/>
  <c r="H309" s="1"/>
  <c r="H308" s="1"/>
  <c r="I310"/>
  <c r="I309" s="1"/>
  <c r="I308" s="1"/>
  <c r="H331"/>
  <c r="I331"/>
  <c r="H342"/>
  <c r="H341" s="1"/>
  <c r="I342"/>
  <c r="I341" s="1"/>
  <c r="H347"/>
  <c r="I347"/>
  <c r="H376"/>
  <c r="H375" s="1"/>
  <c r="I376"/>
  <c r="I375" s="1"/>
  <c r="H408"/>
  <c r="I408"/>
  <c r="H433"/>
  <c r="H432" s="1"/>
  <c r="H431" s="1"/>
  <c r="I433"/>
  <c r="I432" s="1"/>
  <c r="I431" s="1"/>
  <c r="H243"/>
  <c r="I243"/>
  <c r="I242" s="1"/>
  <c r="I241" s="1"/>
  <c r="I240" s="1"/>
  <c r="I239" s="1"/>
  <c r="H242"/>
  <c r="H241" s="1"/>
  <c r="H240" s="1"/>
  <c r="H239" s="1"/>
  <c r="H233"/>
  <c r="I233"/>
  <c r="I232" s="1"/>
  <c r="I231" s="1"/>
  <c r="I230" s="1"/>
  <c r="H232"/>
  <c r="H231" s="1"/>
  <c r="H230" s="1"/>
  <c r="H216"/>
  <c r="I216"/>
  <c r="I215" s="1"/>
  <c r="I214" s="1"/>
  <c r="H215"/>
  <c r="H214" s="1"/>
  <c r="H207"/>
  <c r="I207"/>
  <c r="H203"/>
  <c r="I203"/>
  <c r="H193"/>
  <c r="I193"/>
  <c r="H177"/>
  <c r="I177"/>
  <c r="H123"/>
  <c r="I123"/>
  <c r="H107"/>
  <c r="H106" s="1"/>
  <c r="H105" s="1"/>
  <c r="H104" s="1"/>
  <c r="I107"/>
  <c r="H93"/>
  <c r="I93"/>
  <c r="I92" s="1"/>
  <c r="I91" s="1"/>
  <c r="H92"/>
  <c r="H91" s="1"/>
  <c r="H87"/>
  <c r="I87"/>
  <c r="I86" s="1"/>
  <c r="I85" s="1"/>
  <c r="I84" s="1"/>
  <c r="H86"/>
  <c r="H85" s="1"/>
  <c r="H84" s="1"/>
  <c r="H74"/>
  <c r="I74"/>
  <c r="H67"/>
  <c r="I67"/>
  <c r="H61"/>
  <c r="I61"/>
  <c r="H60"/>
  <c r="I60"/>
  <c r="H55"/>
  <c r="H54" s="1"/>
  <c r="I55"/>
  <c r="I54" s="1"/>
  <c r="H44"/>
  <c r="H40" s="1"/>
  <c r="H39" s="1"/>
  <c r="I44"/>
  <c r="I40" s="1"/>
  <c r="I39" s="1"/>
  <c r="H27"/>
  <c r="H26" s="1"/>
  <c r="H25" s="1"/>
  <c r="H24" s="1"/>
  <c r="H23" s="1"/>
  <c r="I27"/>
  <c r="I26" s="1"/>
  <c r="I25" s="1"/>
  <c r="I24" s="1"/>
  <c r="I23" s="1"/>
  <c r="H249" l="1"/>
  <c r="H248" s="1"/>
  <c r="H247" s="1"/>
  <c r="I249"/>
  <c r="I248" s="1"/>
  <c r="I247" s="1"/>
  <c r="H401"/>
  <c r="H210"/>
  <c r="H209" s="1"/>
  <c r="H192" s="1"/>
  <c r="H191" s="1"/>
  <c r="H190" s="1"/>
  <c r="I210"/>
  <c r="I209" s="1"/>
  <c r="I192" s="1"/>
  <c r="I191" s="1"/>
  <c r="I190" s="1"/>
  <c r="G347"/>
  <c r="G287"/>
  <c r="G266"/>
  <c r="G207"/>
  <c r="G56"/>
  <c r="G55" s="1"/>
  <c r="G54" s="1"/>
  <c r="G76"/>
  <c r="G67"/>
  <c r="G27" l="1"/>
  <c r="G26" s="1"/>
  <c r="G25" s="1"/>
  <c r="G24" s="1"/>
  <c r="G23" s="1"/>
  <c r="G233"/>
  <c r="G123"/>
  <c r="G60"/>
  <c r="G216"/>
  <c r="G331"/>
  <c r="G203"/>
  <c r="G210"/>
  <c r="G209" s="1"/>
  <c r="G44"/>
  <c r="G40" s="1"/>
  <c r="I187"/>
  <c r="G388"/>
  <c r="G192" l="1"/>
  <c r="I415"/>
  <c r="H296"/>
  <c r="I138"/>
  <c r="G384"/>
  <c r="G386"/>
  <c r="G291"/>
  <c r="G290" s="1"/>
  <c r="H415"/>
  <c r="H291"/>
  <c r="H290" s="1"/>
  <c r="H262" s="1"/>
  <c r="H261" s="1"/>
  <c r="H260" s="1"/>
  <c r="H187"/>
  <c r="G171"/>
  <c r="G376"/>
  <c r="G143"/>
  <c r="H143"/>
  <c r="I143"/>
  <c r="H145"/>
  <c r="I145"/>
  <c r="G145"/>
  <c r="G293" l="1"/>
  <c r="I293"/>
  <c r="I291"/>
  <c r="I290" s="1"/>
  <c r="I262" s="1"/>
  <c r="I261" s="1"/>
  <c r="I260" s="1"/>
  <c r="I133"/>
  <c r="H133"/>
  <c r="H414" l="1"/>
  <c r="H413" s="1"/>
  <c r="I414"/>
  <c r="I413" s="1"/>
  <c r="G415"/>
  <c r="G414" s="1"/>
  <c r="G413" s="1"/>
  <c r="G133"/>
  <c r="H424"/>
  <c r="H423" s="1"/>
  <c r="I424"/>
  <c r="I423" s="1"/>
  <c r="H318"/>
  <c r="H317" s="1"/>
  <c r="I318"/>
  <c r="I317" s="1"/>
  <c r="H329"/>
  <c r="H328" s="1"/>
  <c r="H327" s="1"/>
  <c r="H326" s="1"/>
  <c r="I329"/>
  <c r="I328" s="1"/>
  <c r="I327" s="1"/>
  <c r="I326" s="1"/>
  <c r="H438"/>
  <c r="I438"/>
  <c r="H407"/>
  <c r="I407"/>
  <c r="I406" s="1"/>
  <c r="H150"/>
  <c r="H149" s="1"/>
  <c r="H148" s="1"/>
  <c r="I150"/>
  <c r="I149" s="1"/>
  <c r="I148" s="1"/>
  <c r="I106"/>
  <c r="I105" s="1"/>
  <c r="I104" s="1"/>
  <c r="H120"/>
  <c r="H119" s="1"/>
  <c r="H118" s="1"/>
  <c r="H117" s="1"/>
  <c r="I120"/>
  <c r="I119" s="1"/>
  <c r="I118" s="1"/>
  <c r="I117" s="1"/>
  <c r="H154"/>
  <c r="H153" s="1"/>
  <c r="I154"/>
  <c r="I153" s="1"/>
  <c r="H162"/>
  <c r="H161" s="1"/>
  <c r="H160" s="1"/>
  <c r="H159" s="1"/>
  <c r="I162"/>
  <c r="I161" s="1"/>
  <c r="I160" s="1"/>
  <c r="I159" s="1"/>
  <c r="H388"/>
  <c r="I388"/>
  <c r="H391"/>
  <c r="I391"/>
  <c r="H397"/>
  <c r="H393" s="1"/>
  <c r="I397"/>
  <c r="I393" s="1"/>
  <c r="G393"/>
  <c r="G256"/>
  <c r="G74"/>
  <c r="G401"/>
  <c r="G400" s="1"/>
  <c r="G391"/>
  <c r="G329"/>
  <c r="G232"/>
  <c r="G142"/>
  <c r="G141" s="1"/>
  <c r="G300"/>
  <c r="H368"/>
  <c r="I368"/>
  <c r="G368"/>
  <c r="G424"/>
  <c r="G423" s="1"/>
  <c r="G154"/>
  <c r="G153" s="1"/>
  <c r="H181"/>
  <c r="H176" s="1"/>
  <c r="H175" s="1"/>
  <c r="H174" s="1"/>
  <c r="I181"/>
  <c r="I176" s="1"/>
  <c r="I175" s="1"/>
  <c r="I174" s="1"/>
  <c r="G187"/>
  <c r="H364"/>
  <c r="H363" s="1"/>
  <c r="H362" s="1"/>
  <c r="H361" s="1"/>
  <c r="I364"/>
  <c r="I363" s="1"/>
  <c r="I362" s="1"/>
  <c r="I361" s="1"/>
  <c r="G364"/>
  <c r="G162"/>
  <c r="H142"/>
  <c r="I142"/>
  <c r="G120"/>
  <c r="G119" s="1"/>
  <c r="G318"/>
  <c r="G317" s="1"/>
  <c r="H34"/>
  <c r="H33" s="1"/>
  <c r="I34"/>
  <c r="I33" s="1"/>
  <c r="G175" l="1"/>
  <c r="G174" s="1"/>
  <c r="G173" s="1"/>
  <c r="H406"/>
  <c r="G363"/>
  <c r="G362" s="1"/>
  <c r="G361" s="1"/>
  <c r="G118"/>
  <c r="G117" s="1"/>
  <c r="G109" s="1"/>
  <c r="G191"/>
  <c r="H102"/>
  <c r="I102"/>
  <c r="G102"/>
  <c r="H427" l="1"/>
  <c r="I427"/>
  <c r="H99"/>
  <c r="I99"/>
  <c r="G99"/>
  <c r="I401" l="1"/>
  <c r="H445"/>
  <c r="I445"/>
  <c r="G310" l="1"/>
  <c r="H53" l="1"/>
  <c r="I53"/>
  <c r="H420" l="1"/>
  <c r="H419" s="1"/>
  <c r="H418" s="1"/>
  <c r="H405" s="1"/>
  <c r="I420"/>
  <c r="I419" s="1"/>
  <c r="I418" s="1"/>
  <c r="I405" s="1"/>
  <c r="G420"/>
  <c r="G419" s="1"/>
  <c r="G418" s="1"/>
  <c r="G407"/>
  <c r="G406" s="1"/>
  <c r="G296" l="1"/>
  <c r="H138"/>
  <c r="H137" s="1"/>
  <c r="H136" s="1"/>
  <c r="H109" s="1"/>
  <c r="I137"/>
  <c r="I136" s="1"/>
  <c r="I109" s="1"/>
  <c r="G138"/>
  <c r="G137" s="1"/>
  <c r="G136" s="1"/>
  <c r="H81"/>
  <c r="H80" s="1"/>
  <c r="I81"/>
  <c r="I80" s="1"/>
  <c r="G81"/>
  <c r="G80" s="1"/>
  <c r="H437"/>
  <c r="H436" s="1"/>
  <c r="H430" s="1"/>
  <c r="I437"/>
  <c r="I436" s="1"/>
  <c r="I430" s="1"/>
  <c r="H426"/>
  <c r="I426"/>
  <c r="H400"/>
  <c r="H390" s="1"/>
  <c r="I400"/>
  <c r="H386"/>
  <c r="H385" s="1"/>
  <c r="H384" s="1"/>
  <c r="I386"/>
  <c r="I385" s="1"/>
  <c r="I384" s="1"/>
  <c r="H374"/>
  <c r="H373" s="1"/>
  <c r="H371" s="1"/>
  <c r="I374"/>
  <c r="I373" s="1"/>
  <c r="H358"/>
  <c r="H357" s="1"/>
  <c r="I358"/>
  <c r="I357" s="1"/>
  <c r="H355"/>
  <c r="I355"/>
  <c r="H353"/>
  <c r="I353"/>
  <c r="H345"/>
  <c r="H344" s="1"/>
  <c r="H340" s="1"/>
  <c r="H339" s="1"/>
  <c r="H338" s="1"/>
  <c r="I345"/>
  <c r="I344" s="1"/>
  <c r="I340" s="1"/>
  <c r="I339" s="1"/>
  <c r="I338" s="1"/>
  <c r="H324"/>
  <c r="I324"/>
  <c r="H322"/>
  <c r="H321" s="1"/>
  <c r="H307" s="1"/>
  <c r="H246" s="1"/>
  <c r="I322"/>
  <c r="I321" s="1"/>
  <c r="I307" s="1"/>
  <c r="I246" s="1"/>
  <c r="H169"/>
  <c r="H168" s="1"/>
  <c r="H167" s="1"/>
  <c r="I169"/>
  <c r="H112"/>
  <c r="H111" s="1"/>
  <c r="H110" s="1"/>
  <c r="I112"/>
  <c r="I111" s="1"/>
  <c r="I110" s="1"/>
  <c r="H101"/>
  <c r="I101"/>
  <c r="H98"/>
  <c r="H97" s="1"/>
  <c r="I98"/>
  <c r="I97" s="1"/>
  <c r="H32"/>
  <c r="H31" s="1"/>
  <c r="H30" s="1"/>
  <c r="I32"/>
  <c r="I31" s="1"/>
  <c r="I30" s="1"/>
  <c r="I228"/>
  <c r="I227" s="1"/>
  <c r="I226" s="1"/>
  <c r="I225" s="1"/>
  <c r="I173" s="1"/>
  <c r="H228"/>
  <c r="H227" s="1"/>
  <c r="H226" s="1"/>
  <c r="H225" s="1"/>
  <c r="H173" s="1"/>
  <c r="I152"/>
  <c r="H152"/>
  <c r="I141"/>
  <c r="I140" s="1"/>
  <c r="H141"/>
  <c r="H140" s="1"/>
  <c r="I115"/>
  <c r="I114" s="1"/>
  <c r="H115"/>
  <c r="H114" s="1"/>
  <c r="I95"/>
  <c r="H95"/>
  <c r="I78"/>
  <c r="I77" s="1"/>
  <c r="I76" s="1"/>
  <c r="I59" s="1"/>
  <c r="I58" s="1"/>
  <c r="I38" s="1"/>
  <c r="H78"/>
  <c r="H77" s="1"/>
  <c r="H76" s="1"/>
  <c r="H59" s="1"/>
  <c r="H58" s="1"/>
  <c r="H38" s="1"/>
  <c r="H90" l="1"/>
  <c r="H147"/>
  <c r="I90"/>
  <c r="I390"/>
  <c r="I371" s="1"/>
  <c r="I399"/>
  <c r="H399"/>
  <c r="I238"/>
  <c r="I168"/>
  <c r="I167" s="1"/>
  <c r="I147" s="1"/>
  <c r="H238"/>
  <c r="G98"/>
  <c r="G97" s="1"/>
  <c r="G39"/>
  <c r="G78"/>
  <c r="G59" s="1"/>
  <c r="G87"/>
  <c r="G86" s="1"/>
  <c r="G85" s="1"/>
  <c r="G84" s="1"/>
  <c r="G93"/>
  <c r="G92" s="1"/>
  <c r="G95"/>
  <c r="G107"/>
  <c r="G106" s="1"/>
  <c r="G105" s="1"/>
  <c r="G104" s="1"/>
  <c r="G112"/>
  <c r="G111" s="1"/>
  <c r="G110" s="1"/>
  <c r="G115"/>
  <c r="G114" s="1"/>
  <c r="G150"/>
  <c r="G149" s="1"/>
  <c r="G148" s="1"/>
  <c r="G152"/>
  <c r="G161"/>
  <c r="G160" s="1"/>
  <c r="G159" s="1"/>
  <c r="G169"/>
  <c r="G140"/>
  <c r="G261"/>
  <c r="G260" s="1"/>
  <c r="G309"/>
  <c r="G308" s="1"/>
  <c r="G322"/>
  <c r="G324"/>
  <c r="G328"/>
  <c r="G299"/>
  <c r="G298" s="1"/>
  <c r="G243"/>
  <c r="G242" s="1"/>
  <c r="G241" s="1"/>
  <c r="G240" s="1"/>
  <c r="G342"/>
  <c r="G341" s="1"/>
  <c r="G345"/>
  <c r="G344" s="1"/>
  <c r="G353"/>
  <c r="G355"/>
  <c r="G358"/>
  <c r="G357" s="1"/>
  <c r="G231"/>
  <c r="G230" s="1"/>
  <c r="G215"/>
  <c r="G214" s="1"/>
  <c r="G190" s="1"/>
  <c r="G227"/>
  <c r="G226" s="1"/>
  <c r="G225" s="1"/>
  <c r="G375"/>
  <c r="G374" s="1"/>
  <c r="G390"/>
  <c r="G405"/>
  <c r="G427"/>
  <c r="G426" s="1"/>
  <c r="G433"/>
  <c r="G432" s="1"/>
  <c r="G431" s="1"/>
  <c r="G437"/>
  <c r="G436" s="1"/>
  <c r="G34"/>
  <c r="G33" s="1"/>
  <c r="G32" s="1"/>
  <c r="G31" s="1"/>
  <c r="G30" s="1"/>
  <c r="G430" l="1"/>
  <c r="I37"/>
  <c r="I452" s="1"/>
  <c r="G340"/>
  <c r="G339" s="1"/>
  <c r="G338" s="1"/>
  <c r="H37"/>
  <c r="H452" s="1"/>
  <c r="G239"/>
  <c r="G168"/>
  <c r="G167" s="1"/>
  <c r="G147" s="1"/>
  <c r="G58"/>
  <c r="G38" s="1"/>
  <c r="G327"/>
  <c r="G326" s="1"/>
  <c r="G399"/>
  <c r="G321"/>
  <c r="G307" s="1"/>
  <c r="G248"/>
  <c r="G247" s="1"/>
  <c r="G91"/>
  <c r="G90" s="1"/>
  <c r="G373"/>
  <c r="G37" l="1"/>
  <c r="G371"/>
  <c r="G246"/>
  <c r="G238" l="1"/>
  <c r="G452" s="1"/>
</calcChain>
</file>

<file path=xl/sharedStrings.xml><?xml version="1.0" encoding="utf-8"?>
<sst xmlns="http://schemas.openxmlformats.org/spreadsheetml/2006/main" count="1417" uniqueCount="573">
  <si>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</si>
  <si>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</si>
  <si>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Дошкольное образование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</si>
  <si>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</si>
  <si>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</si>
  <si>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</si>
  <si>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</si>
  <si>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</si>
  <si>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</si>
  <si>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</si>
  <si>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</si>
  <si>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</si>
  <si>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</si>
  <si>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</si>
  <si>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</si>
  <si>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</si>
  <si>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</si>
  <si>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</si>
  <si>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</si>
  <si>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 (Иные бюджетные ассигнования)</t>
  </si>
  <si>
    <t>Подпрограмма «Развитие дополнительного образования и воспитания»</t>
  </si>
  <si>
    <t>02 3 00 00000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</si>
  <si>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</si>
  <si>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</si>
  <si>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</si>
  <si>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</si>
  <si>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</si>
  <si>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</si>
  <si>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</si>
  <si>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</si>
  <si>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</si>
  <si>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</si>
  <si>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</si>
  <si>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</si>
  <si>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</si>
  <si>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</si>
  <si>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</si>
  <si>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</si>
  <si>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Мобилизационная подготовка экономики</t>
  </si>
  <si>
    <t>Национальная оборона</t>
  </si>
  <si>
    <t>02 4 03 S8410</t>
  </si>
  <si>
    <t>39 0 02 81290</t>
  </si>
  <si>
    <t>Межбюджетные трансферты по переданным полномочиям на содержание библиотек</t>
  </si>
  <si>
    <t>39 0 01 80100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</si>
  <si>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</si>
  <si>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</si>
  <si>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 лишенных родительского попечения, в семью»</t>
  </si>
  <si>
    <t>02 2 05 00000</t>
  </si>
  <si>
    <t>02 2 05 52600</t>
  </si>
  <si>
    <t>02 2 07 00000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</si>
  <si>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</si>
  <si>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</si>
  <si>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</si>
  <si>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</si>
  <si>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</si>
  <si>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</si>
  <si>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</si>
  <si>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</si>
  <si>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</si>
  <si>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ФИНАНСОВЫЙ ОТДЕЛ АДМИНИСТРАЦИИ ПЕТРОПАВЛОВСКОГО МУНИЦИПАЛЬНОГО РАЙОНА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</si>
  <si>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</si>
  <si>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</si>
  <si>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</si>
  <si>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</si>
  <si>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39 0 03 82010</t>
  </si>
  <si>
    <t>Резервные фонды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</si>
  <si>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</si>
  <si>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</si>
  <si>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</si>
  <si>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</si>
  <si>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НАЦИОНАЛЬНАЯ ЭКОНОМИКА</t>
  </si>
  <si>
    <t>Другие вопросы в области национальной экономики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</si>
  <si>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</si>
  <si>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39 0 02 00000</t>
  </si>
  <si>
    <t>Организацию проведения оплачиваемых общественных работ (Межбюджетные трансферты)</t>
  </si>
  <si>
    <t>39 0 02 78430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</si>
  <si>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</si>
  <si>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ИТОГО</t>
  </si>
  <si>
    <t>01</t>
  </si>
  <si>
    <t>03</t>
  </si>
  <si>
    <t>Выполнение других расходных обязательств ( Налог на имущество) (Иные бюджетные ассигнования)</t>
  </si>
  <si>
    <t>Выполнение других расходных обязательств (СМИ) (Закупка товаров, работ и услуг для государственных (муниципальных) нужд)</t>
  </si>
  <si>
    <t>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</si>
  <si>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единой диспетчерской службы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</si>
  <si>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переписи(ФБ)</t>
  </si>
  <si>
    <t>25 1 05 00000</t>
  </si>
  <si>
    <t>Субвенции на проведение Всероссийской сельскохозяйственной переписи(ФБ)</t>
  </si>
  <si>
    <t>25 1 05 53910</t>
  </si>
  <si>
    <t>Благоустройство</t>
  </si>
  <si>
    <t>58 0 01 78530</t>
  </si>
  <si>
    <t>58 0 01 88530</t>
  </si>
  <si>
    <t xml:space="preserve">Культура и кинемотография 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</si>
  <si>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</si>
  <si>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селе(ОБ)</t>
  </si>
  <si>
    <t>05 1 00 00000</t>
  </si>
  <si>
    <t>Основное мероприятие «Обеспечение жильем молодых семей» (ФБ)</t>
  </si>
  <si>
    <t>Основное мероприятие «Обеспечение жильем молодых семей»(ОБ)</t>
  </si>
  <si>
    <t>11 0 01 20540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</si>
  <si>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</t>
  </si>
  <si>
    <t>02 2 14 00000</t>
  </si>
  <si>
    <t>Расходы на обеспечение деятельности (оказание услуг) дошкольных учреждений (депутатские средства)</t>
  </si>
  <si>
    <t>02 0 01 20540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</si>
  <si>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</si>
  <si>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</si>
  <si>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интернатов(капитальное строительство)</t>
  </si>
  <si>
    <t>02 1 02 20540</t>
  </si>
  <si>
    <t>02 1 02 70100</t>
  </si>
  <si>
    <t>Мероприятия в области дополнительного образования. (Закупка товаров, работ и услуг для государственных (муниципальных) нужд)</t>
  </si>
  <si>
    <t>39 0 02 88020</t>
  </si>
  <si>
    <t>Расходы на мероприятия по влечению молодёжи в социальную практику ОБ</t>
  </si>
  <si>
    <t>02 4 04 78330</t>
  </si>
  <si>
    <t>03 0 00 00000</t>
  </si>
  <si>
    <t>Основное мероприятие                    « Профилактика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</si>
  <si>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</si>
  <si>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</si>
  <si>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</si>
  <si>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 xml:space="preserve">Основное мероприятие                     «   Мероприятия в области образования»             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</si>
  <si>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</si>
  <si>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</si>
  <si>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ФИЗИЧЕСКАЯ КУЛЬТУРА И СПОРТ</t>
  </si>
  <si>
    <t>Другие вопросы в области физической культуры</t>
  </si>
  <si>
    <t>02 1 02 78100</t>
  </si>
  <si>
    <t>БЛАГОУСТРОЙСТВО</t>
  </si>
  <si>
    <t>ОБСЛУЖИВАНИЕ ГОСУДАРСТВЕННОГО ВНУТРЕННЕГО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</si>
  <si>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</si>
  <si>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</si>
  <si>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</si>
  <si>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</si>
  <si>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Управление Резервным фондом</t>
  </si>
  <si>
    <t>13</t>
  </si>
  <si>
    <t>04</t>
  </si>
  <si>
    <t>09</t>
  </si>
  <si>
    <t>05</t>
  </si>
  <si>
    <t>08</t>
  </si>
  <si>
    <t>06</t>
  </si>
  <si>
    <t>07</t>
  </si>
  <si>
    <t>02</t>
  </si>
  <si>
    <t>Расходы на обеспечение деятельности Избирательной комиссии Воронежской области (иные бюджетные ассигнования)</t>
  </si>
  <si>
    <t>Расходы на обеспечение деятельности Избирательной комиссии Воронежской области (Закупка товаров,работ,услугдля обеспечения государственных (муниципальных) нужд</t>
  </si>
  <si>
    <t>Мероприятия по развитию сети автомобильных дорог общего пользования Воронежской области (закупка товаров,работ и услуг для обеспечения государственных (муниципальных) нужд)</t>
  </si>
  <si>
    <t>02 2 11 00000</t>
  </si>
  <si>
    <t>ДОПОЛНИТЕЛЬНОЕ ОБРАЗОВАНИЕ</t>
  </si>
  <si>
    <t>922</t>
  </si>
  <si>
    <t>11 0 06 0000</t>
  </si>
  <si>
    <t>11 0 06 80600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</si>
  <si>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</si>
  <si>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</si>
  <si>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</si>
  <si>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</t>
  </si>
  <si>
    <t>Наименование</t>
  </si>
  <si>
    <t>ГРБС</t>
  </si>
  <si>
    <t>Рз</t>
  </si>
  <si>
    <t>ПР</t>
  </si>
  <si>
    <t>ЦСР</t>
  </si>
  <si>
    <t>ВР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</si>
  <si>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</si>
  <si>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</si>
  <si>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</si>
  <si>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</si>
  <si>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</si>
  <si>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</si>
  <si>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</si>
  <si>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</si>
  <si>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АДМИНИСТРАЦИЯ ПЕТРОПАВЛОВСКОГО  МУНИЦИПАЛЬНОГО РАЙОНА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</si>
  <si>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</si>
  <si>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</si>
  <si>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</si>
  <si>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</si>
  <si>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</si>
  <si>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</si>
  <si>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</si>
  <si>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Другие общегосударственные вопросы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</si>
  <si>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</si>
  <si>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</si>
  <si>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</si>
  <si>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</si>
  <si>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</si>
  <si>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</si>
  <si>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</si>
  <si>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</si>
  <si>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</si>
  <si>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</si>
  <si>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Основное мероприятие «Поощрения муниципальных образований»</t>
  </si>
  <si>
    <t>58 0 03 00000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</si>
  <si>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</si>
  <si>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</si>
  <si>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</si>
  <si>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58 0 01 80680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</si>
  <si>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</si>
  <si>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</si>
  <si>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</si>
  <si>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</si>
  <si>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Другие вопросы в области национальной экономике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</si>
  <si>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</si>
  <si>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</si>
  <si>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</si>
  <si>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</si>
  <si>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</si>
  <si>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Мероприятия по развитию и поддержке малого и среднего предпринимательства (Иные бюджетные ассигнования)</t>
  </si>
  <si>
    <t>Жилищно-коммунальное хозяйство</t>
  </si>
  <si>
    <t>Жилищное хозяйство</t>
  </si>
  <si>
    <t>58 0 01 80090</t>
  </si>
  <si>
    <t>Социальная политика</t>
  </si>
  <si>
    <t>Пенсионное обеспечение</t>
  </si>
  <si>
    <t xml:space="preserve">Основное мероприятие «Социальная поддержка граждан» 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</si>
  <si>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</si>
  <si>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</si>
  <si>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</si>
  <si>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</si>
  <si>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</si>
  <si>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</si>
  <si>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Основное мероприятие «Обеспечение жильем молодых семей»</t>
  </si>
  <si>
    <t>05 1 01 00000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</si>
  <si>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</si>
  <si>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</si>
  <si>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Образование</t>
  </si>
  <si>
    <t>Общее образование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</si>
  <si>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</si>
  <si>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</si>
  <si>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>Основное мероприятие «Образование»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</si>
  <si>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</si>
  <si>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</si>
  <si>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</si>
  <si>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</si>
  <si>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 xml:space="preserve">Культура и  кинематография </t>
  </si>
  <si>
    <t>Культура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</si>
  <si>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</si>
  <si>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</si>
  <si>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</si>
  <si>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</si>
  <si>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</si>
  <si>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</si>
  <si>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</si>
  <si>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Другие вопросы в области культуры,  кинематографии</t>
  </si>
  <si>
    <t>Основное мероприятие «Обеспечение реализации муниципальной программы»</t>
  </si>
  <si>
    <t>11 0 05 00000</t>
  </si>
  <si>
    <t>Расходы на обеспечение деятельности органов местного самоуправления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</si>
  <si>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</si>
  <si>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</si>
  <si>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(Закупка товаров, работ и услуг для государственных (муниципальных) нужд)</t>
  </si>
  <si>
    <t>(Иные бюджетные ассигнования)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</si>
  <si>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</si>
  <si>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</si>
  <si>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 (Закупка товаров, работ и услуг для государственных (муниципальных) нужд)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</si>
  <si>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</si>
  <si>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</si>
  <si>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</si>
  <si>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11 0 04 80410</t>
  </si>
  <si>
    <t>Муниципальная программа Петропавловского муниципального района «Развитие образования» на 2014-2020 годы</t>
  </si>
  <si>
    <t>02 0 00 00000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</si>
  <si>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</si>
  <si>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</si>
  <si>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</si>
  <si>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Транспорт</t>
  </si>
  <si>
    <t>Подпрограмма "Развитие транспортной системы</t>
  </si>
  <si>
    <t>15 2 00 00000</t>
  </si>
  <si>
    <t>5800170350</t>
  </si>
  <si>
    <t>5800180350</t>
  </si>
  <si>
    <t>Муниципальная программа «Развитие сельского хозяйства Петропавловского муниципального района"</t>
  </si>
  <si>
    <t>58 0 01 78620</t>
  </si>
  <si>
    <t>Приобретение коммунальной специализированной техники за счет субсидий из областного бюджета</t>
  </si>
  <si>
    <t>25 1 01 L5670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</si>
  <si>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.</t>
  </si>
  <si>
    <t>05 1 01 L4970</t>
  </si>
  <si>
    <t>10</t>
  </si>
  <si>
    <t>Муниципальная программа Петропавловского муниципального района Воронежской области «Развитие  культуры »</t>
  </si>
  <si>
    <t>Основное мероприятие "Развитие туризма и рекреации"</t>
  </si>
  <si>
    <t>Расходы муниципального бюджета на развитие туризма и рекреации(Закупка товаров, работ и услуг для государственных (муниципальных) нужд)</t>
  </si>
  <si>
    <t>Расходы муниципального бюджета на развитие туризма и рекреации</t>
  </si>
  <si>
    <t xml:space="preserve">Муниципальная программа Петропавловского муниципального района Воронежской области «Развитие  культуры » 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</si>
  <si>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</si>
  <si>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 (Закупка товаров, работ и услуг для государственных (муниципальных) нужд)</t>
  </si>
  <si>
    <t>11 0 03 L5190</t>
  </si>
  <si>
    <t>11 0  04 00000</t>
  </si>
  <si>
    <t xml:space="preserve">Муниципальная программа Петропавловского муниципального района «Развитие образования» </t>
  </si>
  <si>
    <t>02 1 02 S8130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</si>
  <si>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</si>
  <si>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</si>
  <si>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</si>
  <si>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04 0 00 00000</t>
  </si>
  <si>
    <t>Мероприятия в области дополнительного образования (Закупка товаров, работ и услуг для государственных (муниципальных) нужд)</t>
  </si>
  <si>
    <t xml:space="preserve">Муниципальная программа «Профилактика правонарушений и противодействие преступности на территории  Петропавловского муниципального района Воронежской области </t>
  </si>
  <si>
    <t>02 4 03 S8320</t>
  </si>
  <si>
    <t>Расходы на мероприятия по организации отдыха и оздоровления детей и молодежи в загородных лагерях (софинансирование летних лагерей)</t>
  </si>
  <si>
    <t>02 1 02 80670</t>
  </si>
  <si>
    <t>Мероприятия в области дополнительного образования Субсидии из ОБ на строительство и реконструкцию спортивных оъектов (бюджетные инвестиции)</t>
  </si>
  <si>
    <t>Мероприятия в области дополнительного образования со финансирование из бюджета муниц.района (бюджетные инвестиции)</t>
  </si>
  <si>
    <t>02 3 06 S8100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</si>
  <si>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</si>
  <si>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</si>
  <si>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</si>
  <si>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Основное мероприятие "Создание условий для эффективного и ответственного управления муниципальными финансами , пвышение устойчивости бюджетов сельских поселений Петропавловскго муниципального района"</t>
  </si>
  <si>
    <t>ДРУГИЕ ВОПРОСЫ В ОБЛАСТИ ЖИЛИЩНО-КОММУНАЛЬНОГО ХОЗЯЙСТВА</t>
  </si>
  <si>
    <t>Муниципальная программа "Управление финансами, создание условий для эффективного управления муниципальными финансами, повышение устойчивости бюджетов сельских поселений Петропавловсого муниципального района"</t>
  </si>
  <si>
    <t>39 0 02 78050</t>
  </si>
  <si>
    <t>39 0 02 80590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</si>
  <si>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</si>
  <si>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</si>
  <si>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39 0 02 80250</t>
  </si>
  <si>
    <t>12</t>
  </si>
  <si>
    <t>58 0 01 78391</t>
  </si>
  <si>
    <t>02 2 14 78392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</si>
  <si>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</si>
  <si>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</si>
  <si>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</si>
  <si>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</si>
  <si>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</si>
  <si>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</si>
  <si>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Расходы муниципального бюджета на обеспечение деятельности КДЦ Иные бюджетные ассигнования)</t>
  </si>
  <si>
    <t>Муниципальная программа  «Развитие местного самоуправления Петропавловского муниципального района »</t>
  </si>
  <si>
    <t xml:space="preserve">Муниципальная программа  «Развитие местного самоуправления Петропавловского муниципального района » </t>
  </si>
  <si>
    <t>Муниципальная программа «Развитие сельского хозяйства Петропавловского муниципального района»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</si>
  <si>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</si>
  <si>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</si>
  <si>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</si>
  <si>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</si>
  <si>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ОБ</t>
    </r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</si>
  <si>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МБ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</si>
  <si>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</si>
  <si>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ОТДЕЛ ПО КУЛЬТУРЕ И СПОРТУ  АДМИНИСТРАЦИИ ПЕТРОПАВЛОВСКОГО МУНИЦИПАЛЬНОГО РАЙОНА</t>
  </si>
  <si>
    <t>ОТДЕЛ ПО ОБРАЗОВАНИЮ И МОЛОДЁЖНОЙ ПОЛИТИКЕ АДМИНИСТРАЦИИ ПЕТРОПАВЛОВСКОГО МУНИЦИПАЛЬНОГО РАЙОНА</t>
  </si>
  <si>
    <t>Прочие межбюджетные трансферты  общего характера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</si>
  <si>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</si>
  <si>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Дотации на выравнивание бюджетной обеспеченности </t>
  </si>
  <si>
    <t>СОВЕТ НАРОДНЫХ ДЕПУТАТОВ ПЕТРОПАВЛОВСКОГО МУНИЦИПАЛЬНОГО РАЙОНА</t>
  </si>
  <si>
    <t>02 1 02 S8940</t>
  </si>
  <si>
    <t>02 2 11 78544</t>
  </si>
  <si>
    <t>02 2 07 78541</t>
  </si>
  <si>
    <t>02 1 01 78150</t>
  </si>
  <si>
    <t>15 1 0100000</t>
  </si>
  <si>
    <t>15 1 01 88640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</si>
  <si>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 )федеральный бюджет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</si>
  <si>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</si>
  <si>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</si>
  <si>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>05 2 00 00000</t>
  </si>
  <si>
    <t xml:space="preserve">Основное мероприятие «Приобретение коммунальной техники» </t>
  </si>
  <si>
    <t>05 2 02 00000</t>
  </si>
  <si>
    <t>Приобретение коммунальной специализированной техники софинансирование из муниципального бюджета</t>
  </si>
  <si>
    <t>05 2 02 S8620</t>
  </si>
  <si>
    <t>Другие вопросы в области жилищно коммунального хозяйства</t>
  </si>
  <si>
    <t>11 0 А1 55190</t>
  </si>
  <si>
    <t>02 1 02 78270</t>
  </si>
  <si>
    <t>02 1 E151690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</si>
  <si>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</si>
  <si>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образования.(Иные бюджетные ассигнования)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</si>
  <si>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</si>
  <si>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</si>
  <si>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</si>
  <si>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</si>
  <si>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</si>
  <si>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39 0 02 S8850</t>
  </si>
  <si>
    <t>39 0 02 70100</t>
  </si>
  <si>
    <t>Основное мероприятие "Предоставление услуг по теплоснабжению"</t>
  </si>
  <si>
    <t>05 2 03 80750</t>
  </si>
  <si>
    <t>05 2 03 00000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</si>
  <si>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</si>
  <si>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</si>
  <si>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02 3 06 20540</t>
  </si>
  <si>
    <t>Национальный проект "Спорт-норма жизни"</t>
  </si>
  <si>
    <t>11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</si>
  <si>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</si>
  <si>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</si>
  <si>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</si>
  <si>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Расходы муниципального бюджета на обеспечение деятельности МКУ "Петропавловка Теплоцентраль" (за счёт ИМТ из областного бюджета за наращивание налогового потенциала).(Закупка товаров, работ и услуг для государственных (муниципальных) нужд)</t>
  </si>
  <si>
    <t>05 2 03 78270</t>
  </si>
  <si>
    <t>Общеэкономические вопросы</t>
  </si>
  <si>
    <t>39 0 02 S8460</t>
  </si>
  <si>
    <t>ЖИЛИЩНО-КОММУНАЛЬНОЕ ХОЗЯЙСТВО</t>
  </si>
  <si>
    <t>39 0 02 S8140</t>
  </si>
  <si>
    <t>39 0 02 S8670</t>
  </si>
  <si>
    <t>КУЛЬТУРА,КИНЕМАТОГРАФИЯ</t>
  </si>
  <si>
    <t>КУЛЬТУРА</t>
  </si>
  <si>
    <t>05 2 03 80100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</si>
  <si>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</t>
  </si>
  <si>
    <t>02 1 02 80100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</si>
  <si>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</si>
  <si>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</si>
  <si>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</si>
  <si>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</si>
  <si>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2022 год</t>
  </si>
  <si>
    <t>39 0 02 78070</t>
  </si>
  <si>
    <t>Иные межбюджетные трансферты на  благоустройство сельских территорий и  обустройство территорий муниципальных образований</t>
  </si>
  <si>
    <t>39 0 02 S8870</t>
  </si>
  <si>
    <t>Основное мероприятие"Создание и развитие инфраструктуры на сельских территориях"</t>
  </si>
  <si>
    <t>Рассходы  на внедрение целевой модели цифровой образовательной среды в общеобразовательных организациях за счёт средств бюджета муниципального района</t>
  </si>
  <si>
    <t>Основное мероприятие «Организация деятельности по отлову и содержанию безнадзорных животных"</t>
  </si>
  <si>
    <t>11 0 02 S8750</t>
  </si>
  <si>
    <t>39 0 02 L4670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</si>
  <si>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</si>
  <si>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02 2 07 78542</t>
  </si>
  <si>
    <t>Зарезервированные средства связанные с особенностями исполнения бюджета  муниципального района(Иные бюджетные ассигнования)</t>
  </si>
  <si>
    <t>02 1 02 S8750</t>
  </si>
  <si>
    <t>Расходы на осуществление мобилизационной  подготовки за счёт средств областного бюджета</t>
  </si>
  <si>
    <t>Расходы на осуществление мобилизационной  подготовки за счёт средств бюджета муниципального рвайона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</si>
  <si>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</si>
  <si>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 )со финансирование за счёт бюджета муниципального района</t>
  </si>
  <si>
    <t xml:space="preserve"> Обеспечение жильем молодых семей (Социальное обеспечение и иные выплаты населению)за счёт субсидии из областного и федерального бюджетов </t>
  </si>
  <si>
    <t xml:space="preserve"> 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</si>
  <si>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за счёт субсидии из областного бюджета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</si>
  <si>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культуры"за счёт со финансирования из бюджета муниципального района</t>
  </si>
  <si>
    <t>Рассходы  на внедрение целевой модели цифровой образовательной среды в общеобразовательных организациях за счёт субсидии из областного  и федерального бюджета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</si>
  <si>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</t>
  </si>
  <si>
    <t>Расходы муниципального на обеспечение другой деятельности  (Закупка товаров, работ и услуг для государственных (муниципальных) нужд)</t>
  </si>
  <si>
    <t>Расходы муниципального на обеспечение другой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</si>
  <si>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выплаты вознаграждения, причитающегося приемной семье (Социальное обеспечение и иные выплаты населению )областной бюджет</t>
  </si>
  <si>
    <t>Иные межбюджетные трансферты  на градостроительную деятельность (за счёт субсидии из областного бюджета)</t>
  </si>
  <si>
    <t>Выравнивание бюджетной обеспеченности поселений (Межбюджетные трансферты) за счёт областного бюджета</t>
  </si>
  <si>
    <t>Выравнивание бюджетной обеспеченности поселений  (Межбюджетные трансферты) за счёт бюджета муниципального района</t>
  </si>
  <si>
    <t>Межбюджетные трансферты по переданным полномочиям на капитальный ремондомов культуры с населением до 50 тысяч человек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</si>
  <si>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за счет родительских средств)</t>
  </si>
  <si>
    <t>Благоустройство территорий муниципальных образований  за счёт субсидии из областного бюджета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</si>
  <si>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</si>
  <si>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</si>
  <si>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</si>
  <si>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</si>
  <si>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02 1 02 S8810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</si>
  <si>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</si>
  <si>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</si>
  <si>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39 0 02 S8100</t>
  </si>
  <si>
    <t>39 0 02 80120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</si>
  <si>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</si>
  <si>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</si>
  <si>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</si>
  <si>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Основное мероприятие "Проведение выборов  и референдумов"</t>
  </si>
  <si>
    <t>58 0 05 00000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</si>
  <si>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</si>
  <si>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</si>
  <si>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 xml:space="preserve">Благоустройство сельских территорий 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</si>
  <si>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</si>
  <si>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</si>
  <si>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</si>
  <si>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>02 1 02 53030</t>
  </si>
  <si>
    <t>Расходы муниципального на организацию бесплатного горячего питания обучающихся,получающих начальное общее образование</t>
  </si>
  <si>
    <t>39 0 03 80100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</si>
  <si>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</si>
  <si>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</si>
  <si>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 xml:space="preserve"> " О бюджете Петропавловского муниципаль</t>
  </si>
  <si>
    <t>58 0 07 00000</t>
  </si>
  <si>
    <t>58 0 07 54690</t>
  </si>
  <si>
    <t>25 0 06 00000</t>
  </si>
  <si>
    <t>25 0 05 00000</t>
  </si>
  <si>
    <t>25 0 05 L5760</t>
  </si>
  <si>
    <t>Основное мероприятие «Создание условий  для обеспечения доступным и комфортным жильем сельского населения»</t>
  </si>
  <si>
    <t>25 0 09  00000</t>
  </si>
  <si>
    <t>25 0 09  L5760</t>
  </si>
  <si>
    <t>25 0 09 S8070</t>
  </si>
  <si>
    <t>58 0 08 00000</t>
  </si>
  <si>
    <t>58 0 08 S8890</t>
  </si>
  <si>
    <t>02 1 01 S8300</t>
  </si>
  <si>
    <t>Основное мероприятие «Обеспечение деятельности учреждений дополнительного образования»</t>
  </si>
  <si>
    <t>02 2 07 78543</t>
  </si>
  <si>
    <t>Расходы на реализацию мероприятий по созданию условий для развития физической культуры и массового спорта</t>
  </si>
  <si>
    <t>02 1 02 L3040</t>
  </si>
  <si>
    <t>Расходы на создание и обеспечение функционирования центров образования естественно-научной и технологической направленности в образовательных организациях в сельской местности</t>
  </si>
  <si>
    <t>Спорт норма жизни</t>
  </si>
  <si>
    <t>39 0 02 88050</t>
  </si>
  <si>
    <t>11 0 04 S8790</t>
  </si>
  <si>
    <t>11 0 04 S8750</t>
  </si>
  <si>
    <t>02 4 03 S8320</t>
  </si>
  <si>
    <t>02 4 03 S8410</t>
  </si>
  <si>
    <t xml:space="preserve">Расходы на создание в общеобразовательных организациях условий для занятий физической культурой и спортом </t>
  </si>
  <si>
    <t>02 1 01 80560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</si>
  <si>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оборудования)(Закупка товаров, работ и услуг для государственных (муниципальных) нужд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</si>
  <si>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образования"(Закупка товаров, работ и услуг для государственных (муниципальных) нужд </t>
  </si>
  <si>
    <t>Организация проведения оплачиваемых общественных работ (Межбюджетные трансферты)</t>
  </si>
  <si>
    <t>Межбюджетные трансферты на проектирование, строительство, реконструкцию автомобильных дорог общего пользования местного значения за счёт областного бюджета</t>
  </si>
  <si>
    <t xml:space="preserve"> Межбюджетные трансферты сельским поселениям за счет дорожного фонда муниципального района (Межбюджетные трансферты)</t>
  </si>
  <si>
    <t>Межбюджетные трансферты передаваемые бюджетам поселений на осуществление части полномочий на осуществление земельного контроля (Межбюджетные трансферты)</t>
  </si>
  <si>
    <t>Прочие межбюджетные трансферты на проведение голосования (Межбюджетные трансферты)</t>
  </si>
  <si>
    <t>Прочие межбюджетные транферты на оплату социально-значимых мероприятий (депутатские)(Межбюджетные трансферты)</t>
  </si>
  <si>
    <t>Межбюджетные трансферты сельским поселениям за счёт резервного фонда администрации Петропавловсукого муниципального района(Межбюджетные трансферты)</t>
  </si>
  <si>
    <t xml:space="preserve">Муниципальная программа «Обеспечение доступным и комфортным жильем и коммунальными услугами населения Петропавловского муниципального района» 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</si>
  <si>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время(Закупка товаров, работ и услуг для государственных (муниципальных) нужд)</t>
  </si>
  <si>
    <t>02 7 00 82010</t>
  </si>
  <si>
    <t>02 7 00 80650</t>
  </si>
  <si>
    <t>2023 год</t>
  </si>
  <si>
    <t>58 0 01 80100</t>
  </si>
  <si>
    <t xml:space="preserve"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 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</si>
  <si>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 областного бюджета</t>
  </si>
  <si>
    <t>05 2 03 70100</t>
  </si>
  <si>
    <t>11 0 02 20540</t>
  </si>
  <si>
    <t>11 0 03 80100</t>
  </si>
  <si>
    <t>Расходы на государственную поддержку отрасли культуры</t>
  </si>
  <si>
    <t>Расходы на мероприятия по развитию сети дошкольных образовательных учреждений(Закупка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</si>
  <si>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нужд)</t>
  </si>
  <si>
    <t>02 3 06 80100</t>
  </si>
  <si>
    <t>02 7 00 80100</t>
  </si>
  <si>
    <t>Расходы на обеспечение деятельности органов местного самоуправления(Закупка товаров, работ и услуг для государственных (муниципальных) нужд) за счет зарезервированных средств бюджета муниципального района</t>
  </si>
  <si>
    <t>Прочие межбюджетные трансферты сельским поселениям  за счёт бюджета муниципального района   (межбюджетные трансферты)</t>
  </si>
  <si>
    <t>Прочие межбюджетные трансферты сельским поселениям на компенсацию дополнительных расходов(межбюджетные трансферты)</t>
  </si>
  <si>
    <t>Прочие межбюджетные трансферты сельским поселениям за счет резевного фонда правительства Воронежской области(межбюджетные трансферты)</t>
  </si>
  <si>
    <t>39 0 02 20570</t>
  </si>
  <si>
    <t>Прочие межбюджетные трансферты сельским поселениям  за счёт зарезервированных средств бюджета муниципального района   (межбюджетные трансферты)</t>
  </si>
  <si>
    <t>39 0 02 80100</t>
  </si>
  <si>
    <t>11 0 05 80100</t>
  </si>
  <si>
    <t>58 0 01 20540</t>
  </si>
  <si>
    <t>Расходы на реализацию мероприятий  по ремонту объектов теплоэнергетического хозяйства (Закупка товаров, работ и услуг для государственных (муниципальных) нужд)</t>
  </si>
  <si>
    <t>05 2 03 S9120</t>
  </si>
  <si>
    <t>Расходы за счёт резервного фонда правительства Воронежской области(взаимные расчёты)(Закупка товаров, работ и услуг для государственных (муниципальных) нужд)</t>
  </si>
  <si>
    <t>11 0 01 80100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</si>
  <si>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спорта"(Закупка товаров, работ и услуг для государственных (муниципальных) нужд)</t>
  </si>
  <si>
    <t>11 0 04 80100</t>
  </si>
  <si>
    <t xml:space="preserve">Мероприятия в области дополнительного образования. (Закупка товаров, работ и услуг для государственных (муниципальных) нужд) </t>
  </si>
  <si>
    <t>02 3 06 70100</t>
  </si>
  <si>
    <t>ного района  на 2022 год и плановый период</t>
  </si>
  <si>
    <t xml:space="preserve">2023-2024 годов "  </t>
  </si>
  <si>
    <t>Петропавловского муниципального района на 2022 год и плановый период 2023-2024 годов</t>
  </si>
  <si>
    <t>2024 год</t>
  </si>
  <si>
    <t>РЕВИЗИОННАЯ КОМИССИЯ ПЕТРОПАВЛОВСКОГО МУНИЦИПАЛЬНОГО РАЙОНА</t>
  </si>
  <si>
    <t xml:space="preserve">Основное мероприятие «Обеспечение деятельности ревизионной комиссии» </t>
  </si>
  <si>
    <t>58 0 09 00000</t>
  </si>
  <si>
    <t>58 0 09 82010</t>
  </si>
  <si>
    <t>Организация деятельности комиссий по делам несовершеннолетних и защите их прав за счет средств областного бюджета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</si>
  <si>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</t>
  </si>
  <si>
    <t>Осуществление полномочий по созданию и организации деятельности административных комиссий</t>
  </si>
  <si>
    <t>Поощрение поселений Петропавловского района по результатам оценки эффективности их деятельности в рамках основного мероприятия «Поощрения муниципальных образований»  муниципальной программы «Развитие местного самоуправления Петропавловского муниципального района » на 2014-2024 годы. (межбюджетные трансферты)</t>
  </si>
  <si>
    <t>Региональный проект "Культурная среда"</t>
  </si>
  <si>
    <t>11 0 А1 00000</t>
  </si>
  <si>
    <t>11 0А1 55190</t>
  </si>
  <si>
    <t xml:space="preserve"> Основное мероприятие"Развитие туризма и реакреации"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</si>
  <si>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</si>
  <si>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</si>
  <si>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</si>
  <si>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>Иные межбюджетные трансферты на  уличное освещение за счет субсидии из областного бюджета (межбюджетные трансферты)</t>
  </si>
  <si>
    <t>39 0 02 78030</t>
  </si>
  <si>
    <t>Прочие межбюджетные трансферты сельским поселениям  на приобретение служебного автотранспорта(межбюджетные трансферты)</t>
  </si>
  <si>
    <t>Организация системы раздельного накопления твердых коммунальных отходов (межбюджетные трансферты)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</si>
  <si>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</si>
  <si>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</si>
  <si>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r>
      <t xml:space="preserve">58 0 05 </t>
    </r>
    <r>
      <rPr>
        <sz val="12"/>
        <rFont val="Times New Roman"/>
        <family val="1"/>
        <charset val="204"/>
      </rPr>
      <t>82070</t>
    </r>
  </si>
  <si>
    <t>39 0 02 S8000</t>
  </si>
  <si>
    <t>39 0 02 79180</t>
  </si>
  <si>
    <t>Расходы на государственную поддержку отрасли культуры.Комплектовае документальных фондов общедоступных библиотек(Закупка товаров, работ и услуг для государственных (муниципальных) нужд)</t>
  </si>
  <si>
    <t>Расходы на государственную поддержку отрасли культурыПриобретение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</si>
  <si>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01L5190</t>
  </si>
  <si>
    <t>Расходы на проведение выборов  (Иные бюджетные ассигнования)</t>
  </si>
  <si>
    <t>Предоставление грантов в форме субсидий СОНКО на реализацию проектов (программ) на конкурсной основе(Субсидии федеральным, бюджетным, автономным и иным некоммерческим организациям)</t>
  </si>
  <si>
    <t>Расходы на обеспечение деятельности органов местного самоуправления.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</si>
  <si>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самоуправления. (Закупка товаров, работ и услуг для государственных (муниципальных) нужд)</t>
  </si>
  <si>
    <t>Расходы муниципального бюджета на обеспечение деятельности МКУ "Петропавловка Теплоцентраль" (Иные бюджетные ассигнования)</t>
  </si>
  <si>
    <t>25 0 06 78450</t>
  </si>
  <si>
    <t>02 1 02 L7500</t>
  </si>
  <si>
    <t>Расходы на реализацию  мероприятий по развитию сети общеобразовательных организаций (Закупка товаров, работ и услуг для государственных (муниципальных) нужд )</t>
  </si>
  <si>
    <t>Расходы на мероприятия по  укреплению материально-технической базы в образовательных учреждениях(Закупка товаров, работ и услуг для государственных (муниципальных) нужд)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</si>
  <si>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</si>
  <si>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>Расходы на реализацию  мероприятий по  модернизации школьных систем образования вне рамок софинансирования (Закупка товаров, работ и услуг для государственных (муниципальных) нужд)</t>
  </si>
  <si>
    <t>02 1 02 S9140</t>
  </si>
  <si>
    <t xml:space="preserve"> Прочие межбюджетные трансферты на поддержку  мер  по обеспечению сбалансированности (Межбюджетные трансферты)</t>
  </si>
  <si>
    <t>Прочие межбюджетные трансферты на социально-значимые расходы сельских поселений (Межбюджетные трансферты)</t>
  </si>
  <si>
    <t xml:space="preserve"> Модернизация уличного освещения за счет субсидии из областного бюджета 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</si>
  <si>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</si>
  <si>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>Приложение № 3</t>
  </si>
  <si>
    <t xml:space="preserve">"О внесении изменений в решение Совета </t>
  </si>
  <si>
    <t xml:space="preserve"> народных депутатов от 24.12.2021 г. №30  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</si>
  <si>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</si>
  <si>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15 2 02 00000</t>
  </si>
  <si>
    <t>15 2 02 80100</t>
  </si>
  <si>
    <t>Организация пассажирских перевозок (Закупка товаров, работ и услуг для государственных (муниципальных) нужд)</t>
  </si>
  <si>
    <t xml:space="preserve">Приобретение коммунальной специализированной техники </t>
  </si>
  <si>
    <t>Основное мероприятие "Разработка схем теплоснабжения"</t>
  </si>
  <si>
    <t>05 2 04 00000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</si>
  <si>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</si>
  <si>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05 2 04 88460</t>
  </si>
  <si>
    <t>11 0 02 80100</t>
  </si>
  <si>
    <t xml:space="preserve">Расходы муниципального бюджета на обеспечение деятельности КДЦ (Закупка товаров, работ и услуг для государственных (муниципальных) нужд)за счет ИМБТ из областного бюджета </t>
  </si>
  <si>
    <t>11 0 0178490</t>
  </si>
  <si>
    <t>02 1 01 20540</t>
  </si>
  <si>
    <t>Расходы муниципального на обеспечение деятельности школ и интернатов(Закупка товаров, работ и услуг для государственных (муниципальных) нужд(депутатские средства)</t>
  </si>
  <si>
    <t>Расходы на капитальный  ремонт и ремонт автомобильных дорог общего пользования местного значения за счёт субсидии из областного бюджета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</si>
  <si>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</si>
  <si>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Межбюджетные трансфертыза счет ИМБТ из областного бюджета  на поощрение муниципальных образований  (межбюджетные трансферты)</t>
  </si>
  <si>
    <t>39 0 02 78490</t>
  </si>
  <si>
    <t xml:space="preserve"> от   01.07.2022 №23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</si>
</sst>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0FE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6">
      <alignment horizontal="left" vertical="top" wrapText="1"/>
    </xf>
  </cellStyleXfs>
  <cellXfs count="408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1" fillId="0" borderId="0" xfId="0" applyFont="1" applyBorder="1" applyAlignment="1">
      <alignment horizontal="justify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0" fillId="3" borderId="0" xfId="0" applyFill="1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5" fillId="0" borderId="0" xfId="0" applyFont="1"/>
    <xf numFmtId="0" fontId="6" fillId="0" borderId="1" xfId="0" applyFont="1" applyBorder="1" applyAlignment="1">
      <alignment horizontal="justify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49" fontId="6" fillId="4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5" fillId="4" borderId="0" xfId="0" applyFont="1" applyFill="1" applyAlignment="1">
      <alignment vertical="center"/>
    </xf>
    <xf numFmtId="2" fontId="5" fillId="4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center"/>
    </xf>
    <xf numFmtId="2" fontId="5" fillId="4" borderId="0" xfId="0" applyNumberFormat="1" applyFont="1" applyFill="1"/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0" fontId="8" fillId="0" borderId="6" xfId="1" applyNumberFormat="1" applyFont="1" applyFill="1" applyAlignment="1" applyProtection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4" borderId="8" xfId="0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left" vertical="center" wrapText="1"/>
    </xf>
    <xf numFmtId="2" fontId="1" fillId="4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4" borderId="10" xfId="0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left" vertical="center" wrapText="1"/>
    </xf>
    <xf numFmtId="2" fontId="1" fillId="4" borderId="10" xfId="0" applyNumberFormat="1" applyFont="1" applyFill="1" applyBorder="1" applyAlignment="1">
      <alignment horizontal="center" vertical="center" wrapText="1"/>
    </xf>
    <xf numFmtId="2" fontId="1" fillId="4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2" borderId="12" xfId="0" applyFill="1" applyBorder="1"/>
    <xf numFmtId="0" fontId="0" fillId="0" borderId="12" xfId="0" applyBorder="1"/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2" fontId="1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49" fontId="8" fillId="0" borderId="1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7" xfId="0" applyNumberFormat="1" applyFont="1" applyBorder="1" applyAlignment="1">
      <alignment horizontal="center" wrapText="1"/>
    </xf>
    <xf numFmtId="2" fontId="1" fillId="4" borderId="17" xfId="0" applyNumberFormat="1" applyFont="1" applyFill="1" applyBorder="1" applyAlignment="1">
      <alignment horizontal="center" vertical="center" wrapText="1"/>
    </xf>
    <xf numFmtId="2" fontId="1" fillId="4" borderId="1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wrapText="1"/>
    </xf>
    <xf numFmtId="49" fontId="8" fillId="0" borderId="19" xfId="0" applyNumberFormat="1" applyFont="1" applyBorder="1" applyAlignment="1">
      <alignment horizontal="center" wrapText="1"/>
    </xf>
    <xf numFmtId="0" fontId="8" fillId="0" borderId="18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14" xfId="0" applyFont="1" applyBorder="1" applyAlignment="1">
      <alignment horizontal="center" wrapText="1"/>
    </xf>
    <xf numFmtId="0" fontId="8" fillId="0" borderId="13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49" fontId="8" fillId="0" borderId="15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0" fontId="8" fillId="0" borderId="20" xfId="0" applyFont="1" applyBorder="1" applyAlignment="1">
      <alignment vertical="top" wrapText="1"/>
    </xf>
    <xf numFmtId="0" fontId="8" fillId="0" borderId="21" xfId="0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2" fontId="1" fillId="4" borderId="1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10" fillId="4" borderId="0" xfId="0" applyFont="1" applyFill="1" applyAlignment="1">
      <alignment horizont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0" fillId="0" borderId="0" xfId="0" applyNumberFormat="1"/>
    <xf numFmtId="2" fontId="1" fillId="6" borderId="3" xfId="0" applyNumberFormat="1" applyFont="1" applyFill="1" applyBorder="1" applyAlignment="1">
      <alignment horizontal="center" vertical="center" wrapText="1"/>
    </xf>
    <xf numFmtId="2" fontId="1" fillId="6" borderId="4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0" fillId="4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0" fillId="4" borderId="0" xfId="0" applyFill="1"/>
    <xf numFmtId="0" fontId="0" fillId="0" borderId="22" xfId="0" applyFill="1" applyBorder="1"/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wrapText="1"/>
    </xf>
    <xf numFmtId="0" fontId="0" fillId="7" borderId="0" xfId="0" applyFill="1"/>
    <xf numFmtId="0" fontId="0" fillId="0" borderId="0" xfId="0" applyBorder="1"/>
    <xf numFmtId="0" fontId="1" fillId="0" borderId="0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49" fontId="1" fillId="4" borderId="4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2" fontId="1" fillId="4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top" wrapText="1"/>
    </xf>
    <xf numFmtId="0" fontId="5" fillId="6" borderId="16" xfId="0" applyFont="1" applyFill="1" applyBorder="1" applyAlignment="1">
      <alignment vertical="top" wrapText="1"/>
    </xf>
    <xf numFmtId="0" fontId="8" fillId="6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49" fontId="9" fillId="6" borderId="15" xfId="0" applyNumberFormat="1" applyFont="1" applyFill="1" applyBorder="1" applyAlignment="1">
      <alignment horizontal="center" wrapText="1"/>
    </xf>
    <xf numFmtId="49" fontId="9" fillId="6" borderId="17" xfId="0" applyNumberFormat="1" applyFont="1" applyFill="1" applyBorder="1" applyAlignment="1">
      <alignment horizontal="center" wrapText="1"/>
    </xf>
    <xf numFmtId="49" fontId="8" fillId="6" borderId="3" xfId="0" applyNumberFormat="1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9" fillId="6" borderId="3" xfId="0" applyFont="1" applyFill="1" applyBorder="1" applyAlignment="1">
      <alignment horizontal="center" wrapText="1"/>
    </xf>
    <xf numFmtId="0" fontId="9" fillId="6" borderId="4" xfId="0" applyFont="1" applyFill="1" applyBorder="1" applyAlignment="1">
      <alignment horizontal="center" wrapText="1"/>
    </xf>
    <xf numFmtId="0" fontId="9" fillId="6" borderId="15" xfId="0" applyFont="1" applyFill="1" applyBorder="1" applyAlignment="1">
      <alignment horizontal="center" wrapText="1"/>
    </xf>
    <xf numFmtId="0" fontId="9" fillId="6" borderId="17" xfId="0" applyFont="1" applyFill="1" applyBorder="1" applyAlignment="1">
      <alignment horizont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D0FECA"/>
      <color rgb="FFB4F8FA"/>
      <color rgb="FFA3E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25"/>
  <sheetViews>
    <sheetView tabSelected="1" zoomScaleNormal="100" workbookViewId="0">
      <selection activeCell="A20" sqref="A20:I20"/>
    </sheetView>
  </sheetViews>
  <sheetFormatPr defaultRowHeight="15.75"/>
  <cols>
    <col min="1" max="1" width="36.28515625" style="30" customWidth="1"/>
    <col min="2" max="2" width="5.28515625" style="17" customWidth="1"/>
    <col min="3" max="3" width="4.5703125" style="17" customWidth="1"/>
    <col min="4" max="4" width="4.28515625" style="17" customWidth="1"/>
    <col min="5" max="5" width="16.7109375" style="17" customWidth="1"/>
    <col min="6" max="6" width="5.28515625" style="18" customWidth="1"/>
    <col min="7" max="7" width="11.7109375" style="17" customWidth="1"/>
    <col min="8" max="8" width="13.5703125" style="17" customWidth="1"/>
    <col min="9" max="9" width="14" style="17" customWidth="1"/>
    <col min="10" max="10" width="11.85546875" style="6" customWidth="1"/>
    <col min="11" max="11" width="8.85546875" style="6"/>
    <col min="15" max="15" width="9.5703125" bestFit="1" customWidth="1"/>
  </cols>
  <sheetData>
    <row r="1" spans="1:16" ht="4.5" customHeight="1"/>
    <row r="2" spans="1:16" hidden="1"/>
    <row r="3" spans="1:16" hidden="1"/>
    <row r="4" spans="1:16" ht="18.75" hidden="1" customHeight="1"/>
    <row r="5" spans="1:16" ht="18.75" hidden="1" customHeight="1"/>
    <row r="6" spans="1:16" hidden="1"/>
    <row r="7" spans="1:16" ht="15" hidden="1" customHeight="1">
      <c r="A7" s="383"/>
      <c r="B7" s="383"/>
      <c r="C7" s="383"/>
      <c r="D7" s="383"/>
      <c r="E7" s="383"/>
      <c r="F7" s="383"/>
      <c r="G7" s="383"/>
      <c r="H7" s="383"/>
      <c r="I7" s="383"/>
      <c r="L7" s="4"/>
      <c r="M7" s="4"/>
      <c r="N7" s="4"/>
      <c r="O7" s="4"/>
    </row>
    <row r="8" spans="1:16" ht="15.6" customHeight="1">
      <c r="A8" s="113"/>
      <c r="B8" s="113"/>
      <c r="C8" s="113"/>
      <c r="D8" s="113"/>
      <c r="E8" s="113"/>
      <c r="F8" s="361"/>
      <c r="G8" s="361"/>
      <c r="H8" s="383" t="s">
        <v>551</v>
      </c>
      <c r="I8" s="383"/>
      <c r="L8" s="4"/>
      <c r="M8" s="4"/>
      <c r="N8" s="4"/>
      <c r="O8" s="4"/>
    </row>
    <row r="9" spans="1:16" ht="15.6" customHeight="1">
      <c r="A9" s="113"/>
      <c r="B9" s="113"/>
      <c r="C9" s="113"/>
      <c r="D9" s="113"/>
      <c r="E9" s="113"/>
      <c r="F9" s="361"/>
      <c r="G9" s="120"/>
      <c r="H9" s="120"/>
      <c r="I9" s="120"/>
      <c r="L9" s="4"/>
      <c r="M9" s="4"/>
      <c r="N9" s="4"/>
      <c r="O9" s="4"/>
    </row>
    <row r="10" spans="1:16" ht="15.6" customHeight="1">
      <c r="A10" s="113"/>
      <c r="B10" s="113"/>
      <c r="C10" s="113"/>
      <c r="D10" s="113"/>
      <c r="E10" s="113"/>
      <c r="F10" s="363"/>
      <c r="G10" s="369" t="s">
        <v>145</v>
      </c>
      <c r="H10" s="369"/>
      <c r="I10" s="369"/>
      <c r="J10" s="113"/>
      <c r="L10" s="6"/>
      <c r="M10" s="4"/>
      <c r="N10" s="4"/>
      <c r="O10" s="4"/>
      <c r="P10" s="4"/>
    </row>
    <row r="11" spans="1:16" ht="15.6" customHeight="1">
      <c r="A11" s="113"/>
      <c r="B11" s="113"/>
      <c r="C11" s="113"/>
      <c r="D11" s="113"/>
      <c r="E11" s="113"/>
      <c r="F11" s="369" t="s">
        <v>146</v>
      </c>
      <c r="G11" s="369"/>
      <c r="H11" s="369"/>
      <c r="I11" s="369"/>
      <c r="J11" s="113"/>
      <c r="L11" s="6"/>
      <c r="M11" s="4"/>
      <c r="N11" s="4"/>
      <c r="O11" s="4"/>
      <c r="P11" s="4"/>
    </row>
    <row r="12" spans="1:16" ht="15.6" customHeight="1">
      <c r="A12" s="113"/>
      <c r="B12" s="113"/>
      <c r="C12" s="113"/>
      <c r="D12" s="113"/>
      <c r="E12" s="113"/>
      <c r="F12" s="369" t="s">
        <v>552</v>
      </c>
      <c r="G12" s="369"/>
      <c r="H12" s="369"/>
      <c r="I12" s="369"/>
      <c r="J12" s="113"/>
      <c r="L12" s="6"/>
      <c r="M12" s="4"/>
      <c r="N12" s="4"/>
      <c r="O12" s="4"/>
      <c r="P12" s="4"/>
    </row>
    <row r="13" spans="1:16" ht="16.5" customHeight="1">
      <c r="A13" s="113"/>
      <c r="B13" s="113"/>
      <c r="C13" s="113"/>
      <c r="D13" s="113"/>
      <c r="E13" s="113"/>
      <c r="F13" s="369" t="s">
        <v>553</v>
      </c>
      <c r="G13" s="369"/>
      <c r="H13" s="369"/>
      <c r="I13" s="369"/>
      <c r="J13" s="113"/>
      <c r="L13" s="6"/>
      <c r="M13" s="4"/>
      <c r="N13" s="4"/>
      <c r="O13" s="4"/>
      <c r="P13" s="4"/>
    </row>
    <row r="14" spans="1:16" ht="19.5" customHeight="1">
      <c r="A14" s="113"/>
      <c r="B14" s="113"/>
      <c r="C14" s="113"/>
      <c r="D14" s="113"/>
      <c r="E14" s="113"/>
      <c r="F14" s="389" t="s">
        <v>436</v>
      </c>
      <c r="G14" s="389"/>
      <c r="H14" s="389"/>
      <c r="I14" s="389"/>
      <c r="J14" s="113"/>
      <c r="L14" s="6"/>
      <c r="M14" s="4"/>
      <c r="N14" s="4"/>
      <c r="O14" s="4"/>
      <c r="P14" s="4"/>
    </row>
    <row r="15" spans="1:16" ht="14.25" customHeight="1">
      <c r="A15" s="164"/>
      <c r="B15" s="164"/>
      <c r="C15" s="164"/>
      <c r="D15" s="164"/>
      <c r="E15" s="164"/>
      <c r="F15" s="369" t="s">
        <v>504</v>
      </c>
      <c r="G15" s="369"/>
      <c r="H15" s="369"/>
      <c r="I15" s="369"/>
      <c r="J15" s="164"/>
      <c r="L15" s="6"/>
      <c r="M15" s="4"/>
      <c r="N15" s="4"/>
      <c r="O15" s="4"/>
      <c r="P15" s="4"/>
    </row>
    <row r="16" spans="1:16" ht="13.5" customHeight="1">
      <c r="A16" s="5"/>
      <c r="B16" s="16"/>
      <c r="C16" s="16"/>
      <c r="D16" s="16"/>
      <c r="E16" s="16"/>
      <c r="F16" s="391" t="s">
        <v>505</v>
      </c>
      <c r="G16" s="391"/>
      <c r="H16" s="391"/>
      <c r="I16" s="391"/>
      <c r="L16" s="4"/>
      <c r="M16" s="4"/>
      <c r="N16" s="4"/>
      <c r="O16" s="4"/>
    </row>
    <row r="17" spans="1:15" ht="16.5" customHeight="1">
      <c r="A17" s="1" t="s">
        <v>147</v>
      </c>
      <c r="F17" s="119"/>
      <c r="G17" s="369" t="s">
        <v>572</v>
      </c>
      <c r="H17" s="369"/>
      <c r="I17" s="369"/>
      <c r="L17" s="4"/>
      <c r="M17" s="4"/>
      <c r="N17" s="4"/>
      <c r="O17" s="4"/>
    </row>
    <row r="18" spans="1:15" ht="10.5" customHeight="1">
      <c r="A18" s="1"/>
      <c r="F18" s="119"/>
      <c r="G18" s="363"/>
      <c r="H18" s="363"/>
      <c r="I18" s="363"/>
      <c r="L18" s="4"/>
      <c r="M18" s="4"/>
      <c r="N18" s="4"/>
      <c r="O18" s="4"/>
    </row>
    <row r="19" spans="1:15">
      <c r="A19" s="388" t="s">
        <v>148</v>
      </c>
      <c r="B19" s="388"/>
      <c r="C19" s="388"/>
      <c r="D19" s="388"/>
      <c r="E19" s="388"/>
      <c r="F19" s="388"/>
      <c r="G19" s="388"/>
      <c r="H19" s="388"/>
      <c r="I19" s="388"/>
      <c r="L19" s="4"/>
      <c r="M19" s="4"/>
      <c r="N19" s="4"/>
      <c r="O19" s="4"/>
    </row>
    <row r="20" spans="1:15">
      <c r="A20" s="388" t="s">
        <v>506</v>
      </c>
      <c r="B20" s="388"/>
      <c r="C20" s="388"/>
      <c r="D20" s="388"/>
      <c r="E20" s="388"/>
      <c r="F20" s="388"/>
      <c r="G20" s="388"/>
      <c r="H20" s="388"/>
      <c r="I20" s="388"/>
      <c r="L20" s="4"/>
      <c r="M20" s="4"/>
      <c r="N20" s="4"/>
      <c r="O20" s="4"/>
    </row>
    <row r="21" spans="1:15">
      <c r="A21" s="1"/>
      <c r="L21" s="4"/>
      <c r="M21" s="4"/>
      <c r="N21" s="4"/>
      <c r="O21" s="4"/>
    </row>
    <row r="22" spans="1:15" ht="31.5" customHeight="1">
      <c r="A22" s="7" t="s">
        <v>149</v>
      </c>
      <c r="B22" s="9" t="s">
        <v>150</v>
      </c>
      <c r="C22" s="9" t="s">
        <v>151</v>
      </c>
      <c r="D22" s="9" t="s">
        <v>152</v>
      </c>
      <c r="E22" s="9" t="s">
        <v>153</v>
      </c>
      <c r="F22" s="10" t="s">
        <v>154</v>
      </c>
      <c r="G22" s="10" t="s">
        <v>379</v>
      </c>
      <c r="H22" s="10" t="s">
        <v>475</v>
      </c>
      <c r="I22" s="10" t="s">
        <v>507</v>
      </c>
      <c r="L22" s="4"/>
      <c r="M22" s="4"/>
      <c r="N22" s="4"/>
      <c r="O22" s="4"/>
    </row>
    <row r="23" spans="1:15" ht="45" customHeight="1">
      <c r="A23" s="322" t="s">
        <v>508</v>
      </c>
      <c r="B23" s="326">
        <v>908</v>
      </c>
      <c r="C23" s="9"/>
      <c r="D23" s="9"/>
      <c r="E23" s="9"/>
      <c r="F23" s="10"/>
      <c r="G23" s="330">
        <f>G24</f>
        <v>930.6</v>
      </c>
      <c r="H23" s="330">
        <f t="shared" ref="H23:I23" si="0">H24</f>
        <v>814.8</v>
      </c>
      <c r="I23" s="330">
        <f t="shared" si="0"/>
        <v>823</v>
      </c>
      <c r="L23" s="4"/>
      <c r="M23" s="4"/>
      <c r="N23" s="4"/>
      <c r="O23" s="4"/>
    </row>
    <row r="24" spans="1:15" ht="28.5" customHeight="1">
      <c r="A24" s="322" t="s">
        <v>155</v>
      </c>
      <c r="B24" s="326">
        <v>908</v>
      </c>
      <c r="C24" s="323" t="s">
        <v>78</v>
      </c>
      <c r="D24" s="323"/>
      <c r="E24" s="327"/>
      <c r="F24" s="10"/>
      <c r="G24" s="330">
        <f>G25</f>
        <v>930.6</v>
      </c>
      <c r="H24" s="330">
        <f t="shared" ref="H24:I26" si="1">H25</f>
        <v>814.8</v>
      </c>
      <c r="I24" s="330">
        <f t="shared" si="1"/>
        <v>823</v>
      </c>
      <c r="L24" s="4"/>
      <c r="M24" s="4"/>
      <c r="N24" s="4"/>
      <c r="O24" s="4"/>
    </row>
    <row r="25" spans="1:15" ht="31.5" customHeight="1">
      <c r="A25" s="322" t="s">
        <v>156</v>
      </c>
      <c r="B25" s="326">
        <v>908</v>
      </c>
      <c r="C25" s="323" t="s">
        <v>78</v>
      </c>
      <c r="D25" s="323" t="s">
        <v>134</v>
      </c>
      <c r="E25" s="327"/>
      <c r="F25" s="10"/>
      <c r="G25" s="330">
        <f>G26</f>
        <v>930.6</v>
      </c>
      <c r="H25" s="330">
        <f t="shared" si="1"/>
        <v>814.8</v>
      </c>
      <c r="I25" s="330">
        <f t="shared" si="1"/>
        <v>823</v>
      </c>
      <c r="L25" s="4"/>
      <c r="M25" s="4"/>
      <c r="N25" s="4"/>
      <c r="O25" s="4"/>
    </row>
    <row r="26" spans="1:15" ht="31.5" customHeight="1">
      <c r="A26" s="322" t="s">
        <v>309</v>
      </c>
      <c r="B26" s="326">
        <v>908</v>
      </c>
      <c r="C26" s="323" t="s">
        <v>78</v>
      </c>
      <c r="D26" s="323" t="s">
        <v>134</v>
      </c>
      <c r="E26" s="327" t="s">
        <v>157</v>
      </c>
      <c r="F26" s="10"/>
      <c r="G26" s="330">
        <f>G27</f>
        <v>930.6</v>
      </c>
      <c r="H26" s="330">
        <f t="shared" si="1"/>
        <v>814.8</v>
      </c>
      <c r="I26" s="330">
        <f t="shared" si="1"/>
        <v>823</v>
      </c>
      <c r="L26" s="4"/>
      <c r="M26" s="4"/>
      <c r="N26" s="4"/>
      <c r="O26" s="4"/>
    </row>
    <row r="27" spans="1:15" ht="56.25" customHeight="1">
      <c r="A27" s="322" t="s">
        <v>509</v>
      </c>
      <c r="B27" s="326">
        <v>908</v>
      </c>
      <c r="C27" s="323" t="s">
        <v>78</v>
      </c>
      <c r="D27" s="323" t="s">
        <v>134</v>
      </c>
      <c r="E27" s="327" t="s">
        <v>510</v>
      </c>
      <c r="F27" s="10"/>
      <c r="G27" s="330">
        <f>G28+G29</f>
        <v>930.6</v>
      </c>
      <c r="H27" s="330">
        <f t="shared" ref="H27:I27" si="2">H28+H29</f>
        <v>814.8</v>
      </c>
      <c r="I27" s="330">
        <f t="shared" si="2"/>
        <v>823</v>
      </c>
      <c r="L27" s="4"/>
      <c r="M27" s="4"/>
      <c r="N27" s="4"/>
      <c r="O27" s="4"/>
    </row>
    <row r="28" spans="1:15" ht="60" customHeight="1">
      <c r="A28" s="355" t="s">
        <v>537</v>
      </c>
      <c r="B28" s="326">
        <v>908</v>
      </c>
      <c r="C28" s="323" t="s">
        <v>78</v>
      </c>
      <c r="D28" s="323" t="s">
        <v>134</v>
      </c>
      <c r="E28" s="327" t="s">
        <v>511</v>
      </c>
      <c r="F28" s="326">
        <v>100</v>
      </c>
      <c r="G28" s="330">
        <v>886.6</v>
      </c>
      <c r="H28" s="330">
        <v>814.8</v>
      </c>
      <c r="I28" s="330">
        <v>823</v>
      </c>
      <c r="L28" s="4"/>
      <c r="M28" s="4"/>
      <c r="N28" s="4"/>
      <c r="O28" s="4"/>
    </row>
    <row r="29" spans="1:15" ht="81.75" customHeight="1">
      <c r="A29" s="355" t="s">
        <v>538</v>
      </c>
      <c r="B29" s="326">
        <v>908</v>
      </c>
      <c r="C29" s="323" t="s">
        <v>78</v>
      </c>
      <c r="D29" s="323" t="s">
        <v>134</v>
      </c>
      <c r="E29" s="327" t="s">
        <v>511</v>
      </c>
      <c r="F29" s="326">
        <v>200</v>
      </c>
      <c r="G29" s="330">
        <v>44</v>
      </c>
      <c r="H29" s="359">
        <v>0</v>
      </c>
      <c r="I29" s="359">
        <v>0</v>
      </c>
      <c r="L29" s="4"/>
      <c r="M29" s="4"/>
      <c r="N29" s="4"/>
      <c r="O29" s="4"/>
    </row>
    <row r="30" spans="1:15" ht="57" customHeight="1">
      <c r="A30" s="60" t="s">
        <v>324</v>
      </c>
      <c r="B30" s="11">
        <v>910</v>
      </c>
      <c r="C30" s="11"/>
      <c r="D30" s="11"/>
      <c r="E30" s="19"/>
      <c r="F30" s="11"/>
      <c r="G30" s="20">
        <f>G31</f>
        <v>415</v>
      </c>
      <c r="H30" s="20">
        <f t="shared" ref="H30:I30" si="3">H31</f>
        <v>331.4</v>
      </c>
      <c r="I30" s="20">
        <f t="shared" si="3"/>
        <v>334.7</v>
      </c>
      <c r="L30" s="4"/>
      <c r="M30" s="4"/>
      <c r="N30" s="4"/>
      <c r="O30" s="4"/>
    </row>
    <row r="31" spans="1:15">
      <c r="A31" s="2" t="s">
        <v>155</v>
      </c>
      <c r="B31" s="11">
        <v>910</v>
      </c>
      <c r="C31" s="12" t="s">
        <v>78</v>
      </c>
      <c r="D31" s="12"/>
      <c r="E31" s="13"/>
      <c r="F31" s="11"/>
      <c r="G31" s="21">
        <f>G32</f>
        <v>415</v>
      </c>
      <c r="H31" s="21">
        <f>H32</f>
        <v>331.4</v>
      </c>
      <c r="I31" s="21">
        <f t="shared" ref="H31:I33" si="4">I32</f>
        <v>334.7</v>
      </c>
      <c r="L31" s="4"/>
      <c r="M31" s="4"/>
      <c r="N31" s="4"/>
      <c r="O31" s="4"/>
    </row>
    <row r="32" spans="1:15" ht="96" customHeight="1">
      <c r="A32" s="2" t="s">
        <v>156</v>
      </c>
      <c r="B32" s="11">
        <v>910</v>
      </c>
      <c r="C32" s="12" t="s">
        <v>78</v>
      </c>
      <c r="D32" s="12" t="s">
        <v>79</v>
      </c>
      <c r="E32" s="13"/>
      <c r="F32" s="11"/>
      <c r="G32" s="14">
        <f>G33</f>
        <v>415</v>
      </c>
      <c r="H32" s="14">
        <f t="shared" si="4"/>
        <v>331.4</v>
      </c>
      <c r="I32" s="14">
        <f t="shared" si="4"/>
        <v>334.7</v>
      </c>
      <c r="L32" s="4"/>
      <c r="M32" s="4"/>
      <c r="N32" s="4"/>
      <c r="O32" s="4"/>
    </row>
    <row r="33" spans="1:15" ht="63.75" customHeight="1">
      <c r="A33" s="2" t="s">
        <v>309</v>
      </c>
      <c r="B33" s="11">
        <v>910</v>
      </c>
      <c r="C33" s="12" t="s">
        <v>78</v>
      </c>
      <c r="D33" s="12" t="s">
        <v>79</v>
      </c>
      <c r="E33" s="13" t="s">
        <v>157</v>
      </c>
      <c r="F33" s="11"/>
      <c r="G33" s="14">
        <f>G34</f>
        <v>415</v>
      </c>
      <c r="H33" s="330">
        <f t="shared" si="4"/>
        <v>331.4</v>
      </c>
      <c r="I33" s="330">
        <f t="shared" si="4"/>
        <v>334.7</v>
      </c>
      <c r="L33" s="4"/>
      <c r="M33" s="4"/>
      <c r="N33" s="4"/>
      <c r="O33" s="4"/>
    </row>
    <row r="34" spans="1:15" ht="47.25">
      <c r="A34" s="2" t="s">
        <v>158</v>
      </c>
      <c r="B34" s="11">
        <v>910</v>
      </c>
      <c r="C34" s="12" t="s">
        <v>78</v>
      </c>
      <c r="D34" s="12" t="s">
        <v>79</v>
      </c>
      <c r="E34" s="13" t="s">
        <v>159</v>
      </c>
      <c r="F34" s="11"/>
      <c r="G34" s="14">
        <f>G35+G36</f>
        <v>415</v>
      </c>
      <c r="H34" s="14">
        <f t="shared" ref="H34:I34" si="5">H35+H36</f>
        <v>331.4</v>
      </c>
      <c r="I34" s="14">
        <f t="shared" si="5"/>
        <v>334.7</v>
      </c>
      <c r="L34" s="4"/>
      <c r="M34" s="4"/>
      <c r="N34" s="4"/>
      <c r="O34" s="4"/>
    </row>
    <row r="35" spans="1:15" ht="177.75" customHeight="1">
      <c r="A35" s="2" t="s">
        <v>160</v>
      </c>
      <c r="B35" s="11">
        <v>910</v>
      </c>
      <c r="C35" s="12" t="s">
        <v>78</v>
      </c>
      <c r="D35" s="12" t="s">
        <v>79</v>
      </c>
      <c r="E35" s="13" t="s">
        <v>161</v>
      </c>
      <c r="F35" s="11">
        <v>100</v>
      </c>
      <c r="G35" s="14">
        <v>348.2</v>
      </c>
      <c r="H35" s="253">
        <v>331.4</v>
      </c>
      <c r="I35" s="14">
        <v>334.7</v>
      </c>
      <c r="L35" s="4"/>
      <c r="M35" s="4"/>
      <c r="N35" s="4"/>
      <c r="O35" s="4"/>
    </row>
    <row r="36" spans="1:15" ht="94.5">
      <c r="A36" s="2" t="s">
        <v>162</v>
      </c>
      <c r="B36" s="11">
        <v>910</v>
      </c>
      <c r="C36" s="12" t="s">
        <v>78</v>
      </c>
      <c r="D36" s="12" t="s">
        <v>79</v>
      </c>
      <c r="E36" s="13" t="s">
        <v>161</v>
      </c>
      <c r="F36" s="11">
        <v>200</v>
      </c>
      <c r="G36" s="14">
        <v>66.8</v>
      </c>
      <c r="H36" s="14">
        <v>0</v>
      </c>
      <c r="I36" s="14">
        <v>0</v>
      </c>
      <c r="L36" s="4"/>
      <c r="M36" s="4"/>
      <c r="N36" s="4"/>
      <c r="O36" s="4"/>
    </row>
    <row r="37" spans="1:15" ht="48" customHeight="1">
      <c r="A37" s="2" t="s">
        <v>163</v>
      </c>
      <c r="B37" s="22">
        <v>914</v>
      </c>
      <c r="C37" s="23"/>
      <c r="D37" s="23"/>
      <c r="E37" s="24"/>
      <c r="F37" s="22"/>
      <c r="G37" s="15">
        <f>G38+G84+G90+G109+G147+G140+G80</f>
        <v>79098.500999999989</v>
      </c>
      <c r="H37" s="15">
        <f t="shared" ref="H37:I37" si="6">H38+H84+H90+H109+H147+H140+H80</f>
        <v>52279.497000000003</v>
      </c>
      <c r="I37" s="15">
        <f t="shared" si="6"/>
        <v>47193.279999999999</v>
      </c>
      <c r="L37" s="4"/>
      <c r="M37" s="4"/>
      <c r="N37" s="4"/>
      <c r="O37" s="4"/>
    </row>
    <row r="38" spans="1:15" ht="32.25" thickBot="1">
      <c r="A38" s="76" t="s">
        <v>164</v>
      </c>
      <c r="B38" s="11">
        <v>914</v>
      </c>
      <c r="C38" s="12" t="s">
        <v>78</v>
      </c>
      <c r="D38" s="12"/>
      <c r="E38" s="13"/>
      <c r="F38" s="11"/>
      <c r="G38" s="14">
        <f>G39+G54+G58</f>
        <v>29311.75</v>
      </c>
      <c r="H38" s="330">
        <f t="shared" ref="H38:I38" si="7">H39+H54+H58</f>
        <v>23285.3</v>
      </c>
      <c r="I38" s="330">
        <f t="shared" si="7"/>
        <v>21899.399999999998</v>
      </c>
      <c r="L38" s="4"/>
      <c r="M38" s="4"/>
      <c r="N38" s="4"/>
      <c r="O38" s="4"/>
    </row>
    <row r="39" spans="1:15" ht="96" customHeight="1">
      <c r="A39" s="93" t="s">
        <v>165</v>
      </c>
      <c r="B39" s="74">
        <v>914</v>
      </c>
      <c r="C39" s="73" t="s">
        <v>78</v>
      </c>
      <c r="D39" s="73" t="s">
        <v>130</v>
      </c>
      <c r="E39" s="75"/>
      <c r="F39" s="74"/>
      <c r="G39" s="72">
        <f>G40</f>
        <v>25954.75</v>
      </c>
      <c r="H39" s="330">
        <f t="shared" ref="H39:I39" si="8">H40</f>
        <v>21695.3</v>
      </c>
      <c r="I39" s="330">
        <f t="shared" si="8"/>
        <v>20264.399999999998</v>
      </c>
      <c r="L39" s="4"/>
      <c r="M39" s="4"/>
      <c r="N39" s="4"/>
      <c r="O39" s="4"/>
    </row>
    <row r="40" spans="1:15" ht="4.5" hidden="1" customHeight="1">
      <c r="A40" s="371" t="s">
        <v>310</v>
      </c>
      <c r="B40" s="375">
        <v>914</v>
      </c>
      <c r="C40" s="372" t="s">
        <v>78</v>
      </c>
      <c r="D40" s="372" t="s">
        <v>130</v>
      </c>
      <c r="E40" s="373" t="s">
        <v>157</v>
      </c>
      <c r="F40" s="375"/>
      <c r="G40" s="376">
        <f>G44</f>
        <v>25954.75</v>
      </c>
      <c r="H40" s="376">
        <f t="shared" ref="H40:I40" si="9">H44</f>
        <v>21695.3</v>
      </c>
      <c r="I40" s="376">
        <f t="shared" si="9"/>
        <v>20264.399999999998</v>
      </c>
      <c r="L40" s="4"/>
      <c r="M40" s="4"/>
      <c r="N40" s="4"/>
      <c r="O40" s="4"/>
    </row>
    <row r="41" spans="1:15" ht="6.75" hidden="1" customHeight="1">
      <c r="A41" s="371"/>
      <c r="B41" s="375"/>
      <c r="C41" s="372"/>
      <c r="D41" s="372"/>
      <c r="E41" s="373"/>
      <c r="F41" s="375"/>
      <c r="G41" s="390"/>
      <c r="H41" s="390"/>
      <c r="I41" s="390"/>
      <c r="L41" s="4"/>
      <c r="M41" s="4"/>
      <c r="N41" s="4"/>
      <c r="O41" s="4"/>
    </row>
    <row r="42" spans="1:15" ht="0.75" hidden="1" customHeight="1">
      <c r="A42" s="371"/>
      <c r="B42" s="375"/>
      <c r="C42" s="372"/>
      <c r="D42" s="372"/>
      <c r="E42" s="373"/>
      <c r="F42" s="375"/>
      <c r="G42" s="390"/>
      <c r="H42" s="390"/>
      <c r="I42" s="390"/>
      <c r="L42" s="4"/>
      <c r="M42" s="4"/>
      <c r="N42" s="4"/>
      <c r="O42" s="4"/>
    </row>
    <row r="43" spans="1:15" ht="69" customHeight="1">
      <c r="A43" s="371"/>
      <c r="B43" s="375"/>
      <c r="C43" s="372"/>
      <c r="D43" s="372"/>
      <c r="E43" s="373"/>
      <c r="F43" s="375"/>
      <c r="G43" s="377"/>
      <c r="H43" s="377"/>
      <c r="I43" s="377"/>
      <c r="L43" s="4"/>
      <c r="M43" s="4"/>
      <c r="N43" s="4"/>
      <c r="O43" s="4"/>
    </row>
    <row r="44" spans="1:15" ht="15.75" customHeight="1">
      <c r="A44" s="371" t="s">
        <v>158</v>
      </c>
      <c r="B44" s="375">
        <v>914</v>
      </c>
      <c r="C44" s="372" t="s">
        <v>78</v>
      </c>
      <c r="D44" s="372" t="s">
        <v>130</v>
      </c>
      <c r="E44" s="373" t="s">
        <v>159</v>
      </c>
      <c r="F44" s="375"/>
      <c r="G44" s="374">
        <f>G47+G49+G50+G52+G48+G51</f>
        <v>25954.75</v>
      </c>
      <c r="H44" s="374">
        <f t="shared" ref="H44:I44" si="10">H47+H49+H50+H52+H48+H51</f>
        <v>21695.3</v>
      </c>
      <c r="I44" s="374">
        <f t="shared" si="10"/>
        <v>20264.399999999998</v>
      </c>
      <c r="L44" s="4"/>
      <c r="M44" s="4"/>
      <c r="N44" s="4"/>
      <c r="O44" s="4"/>
    </row>
    <row r="45" spans="1:15" ht="15.75" customHeight="1">
      <c r="A45" s="371"/>
      <c r="B45" s="375"/>
      <c r="C45" s="372"/>
      <c r="D45" s="372"/>
      <c r="E45" s="373"/>
      <c r="F45" s="375"/>
      <c r="G45" s="374"/>
      <c r="H45" s="374"/>
      <c r="I45" s="374"/>
      <c r="L45" s="4"/>
      <c r="M45" s="4"/>
      <c r="N45" s="4"/>
      <c r="O45" s="4"/>
    </row>
    <row r="46" spans="1:15" ht="18.75" customHeight="1">
      <c r="A46" s="371"/>
      <c r="B46" s="375"/>
      <c r="C46" s="372"/>
      <c r="D46" s="372"/>
      <c r="E46" s="373"/>
      <c r="F46" s="375"/>
      <c r="G46" s="374"/>
      <c r="H46" s="374"/>
      <c r="I46" s="374"/>
      <c r="L46" s="4"/>
      <c r="M46" s="4"/>
      <c r="N46" s="4"/>
      <c r="O46" s="4"/>
    </row>
    <row r="47" spans="1:15" ht="207" customHeight="1">
      <c r="A47" s="77" t="s">
        <v>166</v>
      </c>
      <c r="B47" s="83">
        <v>914</v>
      </c>
      <c r="C47" s="87" t="s">
        <v>78</v>
      </c>
      <c r="D47" s="87" t="s">
        <v>130</v>
      </c>
      <c r="E47" s="85" t="s">
        <v>161</v>
      </c>
      <c r="F47" s="83">
        <v>100</v>
      </c>
      <c r="G47" s="324">
        <v>17401</v>
      </c>
      <c r="H47" s="334">
        <v>15760.6</v>
      </c>
      <c r="I47" s="335">
        <v>15918.1</v>
      </c>
      <c r="L47" s="4"/>
      <c r="M47" s="4"/>
      <c r="N47" s="4"/>
      <c r="O47" s="4"/>
    </row>
    <row r="48" spans="1:15" ht="207.75" hidden="1" customHeight="1">
      <c r="A48" s="221" t="s">
        <v>411</v>
      </c>
      <c r="B48" s="224">
        <v>914</v>
      </c>
      <c r="C48" s="225" t="s">
        <v>78</v>
      </c>
      <c r="D48" s="225" t="s">
        <v>130</v>
      </c>
      <c r="E48" s="220" t="s">
        <v>161</v>
      </c>
      <c r="F48" s="224">
        <v>100</v>
      </c>
      <c r="G48" s="325"/>
      <c r="H48" s="334">
        <v>0</v>
      </c>
      <c r="I48" s="335">
        <v>0</v>
      </c>
      <c r="L48" s="4"/>
      <c r="M48" s="4"/>
      <c r="N48" s="4"/>
      <c r="O48" s="4"/>
    </row>
    <row r="49" spans="1:15" ht="115.5" customHeight="1">
      <c r="A49" s="2" t="s">
        <v>167</v>
      </c>
      <c r="B49" s="11">
        <v>914</v>
      </c>
      <c r="C49" s="12" t="s">
        <v>78</v>
      </c>
      <c r="D49" s="12" t="s">
        <v>130</v>
      </c>
      <c r="E49" s="13" t="s">
        <v>161</v>
      </c>
      <c r="F49" s="11">
        <v>200</v>
      </c>
      <c r="G49" s="324">
        <v>6791.75</v>
      </c>
      <c r="H49" s="334">
        <v>3853.2</v>
      </c>
      <c r="I49" s="335">
        <v>2269.1999999999998</v>
      </c>
      <c r="L49" s="4"/>
      <c r="M49" s="4"/>
      <c r="N49" s="4"/>
      <c r="O49" s="4"/>
    </row>
    <row r="50" spans="1:15" ht="94.5">
      <c r="A50" s="2" t="s">
        <v>168</v>
      </c>
      <c r="B50" s="11">
        <v>914</v>
      </c>
      <c r="C50" s="12" t="s">
        <v>78</v>
      </c>
      <c r="D50" s="12" t="s">
        <v>130</v>
      </c>
      <c r="E50" s="13" t="s">
        <v>161</v>
      </c>
      <c r="F50" s="11">
        <v>800</v>
      </c>
      <c r="G50" s="116">
        <v>25</v>
      </c>
      <c r="H50" s="334">
        <v>25</v>
      </c>
      <c r="I50" s="334">
        <v>0</v>
      </c>
      <c r="J50" s="256"/>
      <c r="L50" s="4"/>
      <c r="M50" s="4"/>
      <c r="N50" s="4"/>
      <c r="O50" s="4"/>
    </row>
    <row r="51" spans="1:15" ht="110.25" hidden="1" customHeight="1">
      <c r="A51" s="301" t="s">
        <v>477</v>
      </c>
      <c r="B51" s="305">
        <v>914</v>
      </c>
      <c r="C51" s="302" t="s">
        <v>78</v>
      </c>
      <c r="D51" s="302" t="s">
        <v>130</v>
      </c>
      <c r="E51" s="303" t="s">
        <v>476</v>
      </c>
      <c r="F51" s="305">
        <v>200</v>
      </c>
      <c r="G51" s="304"/>
      <c r="H51" s="304"/>
      <c r="I51" s="304"/>
      <c r="J51" s="256"/>
      <c r="L51" s="4"/>
      <c r="M51" s="4"/>
      <c r="N51" s="4"/>
      <c r="O51" s="4"/>
    </row>
    <row r="52" spans="1:15" ht="172.5" customHeight="1">
      <c r="A52" s="2" t="s">
        <v>169</v>
      </c>
      <c r="B52" s="11">
        <v>914</v>
      </c>
      <c r="C52" s="12" t="s">
        <v>78</v>
      </c>
      <c r="D52" s="12" t="s">
        <v>130</v>
      </c>
      <c r="E52" s="13" t="s">
        <v>170</v>
      </c>
      <c r="F52" s="11">
        <v>100</v>
      </c>
      <c r="G52" s="324">
        <v>1737</v>
      </c>
      <c r="H52" s="334">
        <v>2056.5</v>
      </c>
      <c r="I52" s="335">
        <v>2077.1</v>
      </c>
      <c r="L52" s="4"/>
      <c r="M52" s="4"/>
      <c r="N52" s="4"/>
      <c r="O52" s="4"/>
    </row>
    <row r="53" spans="1:15" ht="34.5" hidden="1" customHeight="1">
      <c r="A53" s="2" t="s">
        <v>296</v>
      </c>
      <c r="B53" s="11">
        <v>914</v>
      </c>
      <c r="C53" s="12" t="s">
        <v>78</v>
      </c>
      <c r="D53" s="12" t="s">
        <v>132</v>
      </c>
      <c r="E53" s="13" t="s">
        <v>297</v>
      </c>
      <c r="F53" s="11"/>
      <c r="G53" s="14"/>
      <c r="H53" s="14">
        <f t="shared" ref="H53:I53" si="11">H57</f>
        <v>0</v>
      </c>
      <c r="I53" s="14">
        <f t="shared" si="11"/>
        <v>0</v>
      </c>
      <c r="L53" s="4"/>
      <c r="M53" s="4"/>
      <c r="N53" s="4"/>
      <c r="O53" s="4"/>
    </row>
    <row r="54" spans="1:15" ht="40.5" customHeight="1">
      <c r="A54" s="240" t="s">
        <v>422</v>
      </c>
      <c r="B54" s="65">
        <v>914</v>
      </c>
      <c r="C54" s="64" t="s">
        <v>78</v>
      </c>
      <c r="D54" s="236" t="s">
        <v>135</v>
      </c>
      <c r="E54" s="66"/>
      <c r="F54" s="65"/>
      <c r="G54" s="63">
        <f>G55</f>
        <v>1200</v>
      </c>
      <c r="H54" s="330">
        <f t="shared" ref="H54:I55" si="12">H55</f>
        <v>0</v>
      </c>
      <c r="I54" s="330">
        <f t="shared" si="12"/>
        <v>0</v>
      </c>
      <c r="L54" s="4"/>
      <c r="M54" s="4"/>
      <c r="N54" s="4"/>
      <c r="O54" s="4"/>
    </row>
    <row r="55" spans="1:15" ht="69.75" customHeight="1">
      <c r="A55" s="322" t="s">
        <v>310</v>
      </c>
      <c r="B55" s="326">
        <v>914</v>
      </c>
      <c r="C55" s="323" t="s">
        <v>78</v>
      </c>
      <c r="D55" s="323" t="s">
        <v>135</v>
      </c>
      <c r="E55" s="327" t="s">
        <v>424</v>
      </c>
      <c r="F55" s="326"/>
      <c r="G55" s="324">
        <f>G56</f>
        <v>1200</v>
      </c>
      <c r="H55" s="330">
        <f t="shared" si="12"/>
        <v>0</v>
      </c>
      <c r="I55" s="330">
        <f t="shared" si="12"/>
        <v>0</v>
      </c>
      <c r="L55" s="4"/>
      <c r="M55" s="4"/>
      <c r="N55" s="4"/>
      <c r="O55" s="4"/>
    </row>
    <row r="56" spans="1:15" ht="57" customHeight="1">
      <c r="A56" s="240" t="s">
        <v>423</v>
      </c>
      <c r="B56" s="238">
        <v>914</v>
      </c>
      <c r="C56" s="236" t="s">
        <v>78</v>
      </c>
      <c r="D56" s="236" t="s">
        <v>135</v>
      </c>
      <c r="E56" s="239" t="s">
        <v>424</v>
      </c>
      <c r="F56" s="238"/>
      <c r="G56" s="237">
        <f>G57</f>
        <v>1200</v>
      </c>
      <c r="H56" s="237">
        <v>0</v>
      </c>
      <c r="I56" s="237">
        <v>0</v>
      </c>
      <c r="L56" s="4"/>
      <c r="M56" s="4"/>
      <c r="N56" s="4"/>
      <c r="O56" s="4"/>
    </row>
    <row r="57" spans="1:15" ht="42" customHeight="1">
      <c r="A57" s="355" t="s">
        <v>535</v>
      </c>
      <c r="B57" s="11">
        <v>914</v>
      </c>
      <c r="C57" s="12" t="s">
        <v>78</v>
      </c>
      <c r="D57" s="236" t="s">
        <v>135</v>
      </c>
      <c r="E57" s="348" t="s">
        <v>529</v>
      </c>
      <c r="F57" s="11">
        <v>800</v>
      </c>
      <c r="G57" s="14">
        <v>1200</v>
      </c>
      <c r="H57" s="14">
        <v>0</v>
      </c>
      <c r="I57" s="14">
        <v>0</v>
      </c>
      <c r="L57" s="4"/>
      <c r="M57" s="4"/>
      <c r="N57" s="4"/>
      <c r="O57" s="4"/>
    </row>
    <row r="58" spans="1:15" ht="37.5" customHeight="1">
      <c r="A58" s="2" t="s">
        <v>171</v>
      </c>
      <c r="B58" s="11">
        <v>914</v>
      </c>
      <c r="C58" s="12" t="s">
        <v>78</v>
      </c>
      <c r="D58" s="12">
        <v>13</v>
      </c>
      <c r="E58" s="13"/>
      <c r="F58" s="11"/>
      <c r="G58" s="14">
        <f>G59</f>
        <v>2157</v>
      </c>
      <c r="H58" s="330">
        <f t="shared" ref="H58:I58" si="13">H59</f>
        <v>1590</v>
      </c>
      <c r="I58" s="330">
        <f t="shared" si="13"/>
        <v>1635</v>
      </c>
      <c r="L58" s="4"/>
      <c r="M58" s="4"/>
      <c r="N58" s="4"/>
      <c r="O58" s="4"/>
    </row>
    <row r="59" spans="1:15" ht="63.75" customHeight="1">
      <c r="A59" s="78" t="s">
        <v>310</v>
      </c>
      <c r="B59" s="74">
        <v>914</v>
      </c>
      <c r="C59" s="73" t="s">
        <v>78</v>
      </c>
      <c r="D59" s="73">
        <v>13</v>
      </c>
      <c r="E59" s="75" t="s">
        <v>157</v>
      </c>
      <c r="F59" s="74"/>
      <c r="G59" s="72">
        <f>G60+G74+G76</f>
        <v>2157</v>
      </c>
      <c r="H59" s="330">
        <f t="shared" ref="H59:I59" si="14">H60+H74+H76</f>
        <v>1590</v>
      </c>
      <c r="I59" s="330">
        <f t="shared" si="14"/>
        <v>1635</v>
      </c>
      <c r="L59" s="322"/>
      <c r="M59" s="4"/>
      <c r="N59" s="4"/>
      <c r="O59" s="4"/>
    </row>
    <row r="60" spans="1:15" ht="47.25">
      <c r="A60" s="25" t="s">
        <v>158</v>
      </c>
      <c r="B60" s="11">
        <v>914</v>
      </c>
      <c r="C60" s="12" t="s">
        <v>78</v>
      </c>
      <c r="D60" s="12">
        <v>13</v>
      </c>
      <c r="E60" s="13" t="s">
        <v>159</v>
      </c>
      <c r="F60" s="11"/>
      <c r="G60" s="14">
        <f>G62+G63+G65+G66+G68+G69+G71+G72+G70+G73</f>
        <v>1782</v>
      </c>
      <c r="H60" s="330">
        <f t="shared" ref="H60:I60" si="15">H62+H63+H65+H66+H68+H69+H71+H72+H70+H73</f>
        <v>1590</v>
      </c>
      <c r="I60" s="330">
        <f t="shared" si="15"/>
        <v>1635</v>
      </c>
      <c r="L60" s="322"/>
      <c r="M60" s="4"/>
      <c r="N60" s="4"/>
      <c r="O60" s="4"/>
    </row>
    <row r="61" spans="1:15" ht="81" customHeight="1">
      <c r="A61" s="25" t="s">
        <v>512</v>
      </c>
      <c r="B61" s="326">
        <v>914</v>
      </c>
      <c r="C61" s="323" t="s">
        <v>78</v>
      </c>
      <c r="D61" s="323">
        <v>13</v>
      </c>
      <c r="E61" s="327" t="s">
        <v>300</v>
      </c>
      <c r="F61" s="326"/>
      <c r="G61" s="324">
        <f>G62+G63</f>
        <v>445</v>
      </c>
      <c r="H61" s="330">
        <f t="shared" ref="H61:I61" si="16">H62+H63</f>
        <v>449</v>
      </c>
      <c r="I61" s="330">
        <f t="shared" si="16"/>
        <v>463</v>
      </c>
      <c r="L61" s="4"/>
      <c r="M61" s="4"/>
      <c r="N61" s="4"/>
      <c r="O61" s="4"/>
    </row>
    <row r="62" spans="1:15" ht="208.5" customHeight="1">
      <c r="A62" s="322" t="s">
        <v>172</v>
      </c>
      <c r="B62" s="11">
        <v>914</v>
      </c>
      <c r="C62" s="12" t="s">
        <v>78</v>
      </c>
      <c r="D62" s="12">
        <v>13</v>
      </c>
      <c r="E62" s="13" t="s">
        <v>300</v>
      </c>
      <c r="F62" s="11">
        <v>100</v>
      </c>
      <c r="G62" s="34">
        <v>442.8</v>
      </c>
      <c r="H62" s="334">
        <v>437.1</v>
      </c>
      <c r="I62" s="335">
        <v>441.3</v>
      </c>
      <c r="L62" s="4"/>
      <c r="M62" s="4"/>
      <c r="N62" s="4"/>
      <c r="O62" s="4"/>
    </row>
    <row r="63" spans="1:15" ht="108.75" customHeight="1">
      <c r="A63" s="2" t="s">
        <v>173</v>
      </c>
      <c r="B63" s="11">
        <v>914</v>
      </c>
      <c r="C63" s="12" t="s">
        <v>78</v>
      </c>
      <c r="D63" s="12">
        <v>13</v>
      </c>
      <c r="E63" s="13" t="s">
        <v>300</v>
      </c>
      <c r="F63" s="11">
        <v>200</v>
      </c>
      <c r="G63" s="34">
        <v>2.2000000000000002</v>
      </c>
      <c r="H63" s="334">
        <v>11.9</v>
      </c>
      <c r="I63" s="335">
        <v>21.7</v>
      </c>
      <c r="L63" s="4"/>
      <c r="M63" s="4"/>
      <c r="N63" s="4"/>
      <c r="O63" s="4"/>
    </row>
    <row r="64" spans="1:15" ht="87.75" customHeight="1">
      <c r="A64" s="322" t="s">
        <v>513</v>
      </c>
      <c r="B64" s="326">
        <v>914</v>
      </c>
      <c r="C64" s="323" t="s">
        <v>78</v>
      </c>
      <c r="D64" s="323">
        <v>13</v>
      </c>
      <c r="E64" s="327" t="s">
        <v>175</v>
      </c>
      <c r="F64" s="326"/>
      <c r="G64" s="34">
        <f>G65+G66</f>
        <v>436</v>
      </c>
      <c r="H64" s="337">
        <f t="shared" ref="H64:I64" si="17">H65+H66</f>
        <v>439</v>
      </c>
      <c r="I64" s="337">
        <f t="shared" si="17"/>
        <v>455</v>
      </c>
      <c r="L64" s="4"/>
      <c r="M64" s="4"/>
      <c r="N64" s="4"/>
      <c r="O64" s="4"/>
    </row>
    <row r="65" spans="1:15" ht="223.5" customHeight="1">
      <c r="A65" s="322" t="s">
        <v>174</v>
      </c>
      <c r="B65" s="11">
        <v>914</v>
      </c>
      <c r="C65" s="12" t="s">
        <v>78</v>
      </c>
      <c r="D65" s="12">
        <v>13</v>
      </c>
      <c r="E65" s="13" t="s">
        <v>175</v>
      </c>
      <c r="F65" s="11">
        <v>100</v>
      </c>
      <c r="G65" s="34">
        <v>424.1</v>
      </c>
      <c r="H65" s="334">
        <v>416.2</v>
      </c>
      <c r="I65" s="335">
        <v>421.3</v>
      </c>
      <c r="L65" s="4"/>
      <c r="M65" s="4"/>
      <c r="N65" s="4"/>
      <c r="O65" s="4"/>
    </row>
    <row r="66" spans="1:15" ht="152.25" customHeight="1">
      <c r="A66" s="322" t="s">
        <v>176</v>
      </c>
      <c r="B66" s="11">
        <v>914</v>
      </c>
      <c r="C66" s="12" t="s">
        <v>78</v>
      </c>
      <c r="D66" s="12">
        <v>13</v>
      </c>
      <c r="E66" s="13" t="s">
        <v>175</v>
      </c>
      <c r="F66" s="11">
        <v>200</v>
      </c>
      <c r="G66" s="34">
        <v>11.9</v>
      </c>
      <c r="H66" s="334">
        <v>22.8</v>
      </c>
      <c r="I66" s="335">
        <v>33.700000000000003</v>
      </c>
      <c r="J66" s="256"/>
      <c r="L66" s="4"/>
      <c r="M66" s="4"/>
      <c r="N66" s="4"/>
      <c r="O66" s="4"/>
    </row>
    <row r="67" spans="1:15" ht="71.25" customHeight="1">
      <c r="A67" s="322" t="s">
        <v>514</v>
      </c>
      <c r="B67" s="326">
        <v>914</v>
      </c>
      <c r="C67" s="323" t="s">
        <v>78</v>
      </c>
      <c r="D67" s="323">
        <v>13</v>
      </c>
      <c r="E67" s="327" t="s">
        <v>178</v>
      </c>
      <c r="F67" s="326"/>
      <c r="G67" s="34">
        <f>G68+G70</f>
        <v>397</v>
      </c>
      <c r="H67" s="337">
        <f t="shared" ref="H67:I67" si="18">H68+H70</f>
        <v>402</v>
      </c>
      <c r="I67" s="337">
        <f t="shared" si="18"/>
        <v>417</v>
      </c>
      <c r="J67" s="256"/>
      <c r="L67" s="4"/>
      <c r="M67" s="4"/>
      <c r="N67" s="4"/>
      <c r="O67" s="4"/>
    </row>
    <row r="68" spans="1:15" ht="193.5" customHeight="1">
      <c r="A68" s="2" t="s">
        <v>177</v>
      </c>
      <c r="B68" s="11">
        <v>914</v>
      </c>
      <c r="C68" s="12" t="s">
        <v>78</v>
      </c>
      <c r="D68" s="12">
        <v>13</v>
      </c>
      <c r="E68" s="13" t="s">
        <v>178</v>
      </c>
      <c r="F68" s="11">
        <v>100</v>
      </c>
      <c r="G68" s="34">
        <v>397</v>
      </c>
      <c r="H68" s="334">
        <v>402</v>
      </c>
      <c r="I68" s="335">
        <v>393</v>
      </c>
      <c r="L68" s="4"/>
      <c r="M68" s="4"/>
      <c r="N68" s="4"/>
      <c r="O68" s="4"/>
    </row>
    <row r="69" spans="1:15" ht="94.5" hidden="1">
      <c r="A69" s="2" t="s">
        <v>179</v>
      </c>
      <c r="B69" s="11">
        <v>914</v>
      </c>
      <c r="C69" s="12" t="s">
        <v>78</v>
      </c>
      <c r="D69" s="12">
        <v>13</v>
      </c>
      <c r="E69" s="13" t="s">
        <v>178</v>
      </c>
      <c r="F69" s="11">
        <v>200</v>
      </c>
      <c r="G69" s="34">
        <v>0</v>
      </c>
      <c r="H69" s="334">
        <v>0</v>
      </c>
      <c r="I69" s="335">
        <v>0</v>
      </c>
      <c r="L69" s="4"/>
      <c r="M69" s="4"/>
      <c r="N69" s="4"/>
      <c r="O69" s="4"/>
    </row>
    <row r="70" spans="1:15" ht="94.5">
      <c r="A70" s="322" t="s">
        <v>179</v>
      </c>
      <c r="B70" s="167">
        <v>914</v>
      </c>
      <c r="C70" s="168" t="s">
        <v>78</v>
      </c>
      <c r="D70" s="168">
        <v>13</v>
      </c>
      <c r="E70" s="170" t="s">
        <v>178</v>
      </c>
      <c r="F70" s="167">
        <v>200</v>
      </c>
      <c r="G70" s="169">
        <v>0</v>
      </c>
      <c r="H70" s="169">
        <v>0</v>
      </c>
      <c r="I70" s="169">
        <v>24</v>
      </c>
      <c r="L70" s="4"/>
      <c r="M70" s="4"/>
      <c r="N70" s="4"/>
      <c r="O70" s="4"/>
    </row>
    <row r="71" spans="1:15" ht="47.25" customHeight="1">
      <c r="A71" s="2" t="s">
        <v>80</v>
      </c>
      <c r="B71" s="11">
        <v>914</v>
      </c>
      <c r="C71" s="12" t="s">
        <v>78</v>
      </c>
      <c r="D71" s="12">
        <v>13</v>
      </c>
      <c r="E71" s="13" t="s">
        <v>180</v>
      </c>
      <c r="F71" s="11">
        <v>800</v>
      </c>
      <c r="G71" s="14">
        <v>300</v>
      </c>
      <c r="H71" s="14">
        <v>300</v>
      </c>
      <c r="I71" s="14">
        <v>300</v>
      </c>
      <c r="L71" s="4"/>
      <c r="M71" s="4"/>
      <c r="N71" s="4"/>
      <c r="O71" s="4"/>
    </row>
    <row r="72" spans="1:15" ht="78.75">
      <c r="A72" s="78" t="s">
        <v>81</v>
      </c>
      <c r="B72" s="74">
        <v>914</v>
      </c>
      <c r="C72" s="73" t="s">
        <v>78</v>
      </c>
      <c r="D72" s="73">
        <v>13</v>
      </c>
      <c r="E72" s="75" t="s">
        <v>180</v>
      </c>
      <c r="F72" s="74">
        <v>200</v>
      </c>
      <c r="G72" s="72">
        <v>204</v>
      </c>
      <c r="H72" s="72">
        <v>0</v>
      </c>
      <c r="I72" s="72">
        <v>0</v>
      </c>
      <c r="L72" s="4"/>
      <c r="M72" s="4"/>
      <c r="N72" s="4"/>
      <c r="O72" s="4"/>
    </row>
    <row r="73" spans="1:15" ht="0.75" customHeight="1">
      <c r="A73" s="309" t="s">
        <v>181</v>
      </c>
      <c r="B73" s="315">
        <v>914</v>
      </c>
      <c r="C73" s="311" t="s">
        <v>78</v>
      </c>
      <c r="D73" s="311">
        <v>13</v>
      </c>
      <c r="E73" s="316" t="s">
        <v>495</v>
      </c>
      <c r="F73" s="315">
        <v>200</v>
      </c>
      <c r="G73" s="312"/>
      <c r="H73" s="312"/>
      <c r="I73" s="312"/>
      <c r="L73" s="4"/>
      <c r="M73" s="4"/>
      <c r="N73" s="4"/>
      <c r="O73" s="4"/>
    </row>
    <row r="74" spans="1:15" ht="47.25">
      <c r="A74" s="78" t="s">
        <v>182</v>
      </c>
      <c r="B74" s="74">
        <v>914</v>
      </c>
      <c r="C74" s="73" t="s">
        <v>78</v>
      </c>
      <c r="D74" s="73">
        <v>13</v>
      </c>
      <c r="E74" s="75" t="s">
        <v>183</v>
      </c>
      <c r="F74" s="74"/>
      <c r="G74" s="72">
        <f>G75</f>
        <v>375</v>
      </c>
      <c r="H74" s="330">
        <f t="shared" ref="H74:I74" si="19">H75</f>
        <v>0</v>
      </c>
      <c r="I74" s="330">
        <f t="shared" si="19"/>
        <v>0</v>
      </c>
      <c r="L74" s="4"/>
      <c r="M74" s="4"/>
      <c r="N74" s="4"/>
      <c r="O74" s="4"/>
    </row>
    <row r="75" spans="1:15" ht="193.5" customHeight="1">
      <c r="A75" s="322" t="s">
        <v>515</v>
      </c>
      <c r="B75" s="11">
        <v>914</v>
      </c>
      <c r="C75" s="12" t="s">
        <v>78</v>
      </c>
      <c r="D75" s="12">
        <v>13</v>
      </c>
      <c r="E75" s="13" t="s">
        <v>184</v>
      </c>
      <c r="F75" s="11">
        <v>500</v>
      </c>
      <c r="G75" s="34">
        <v>375</v>
      </c>
      <c r="H75" s="334">
        <v>0</v>
      </c>
      <c r="I75" s="335">
        <v>0</v>
      </c>
      <c r="L75" s="4"/>
      <c r="M75" s="4"/>
      <c r="N75" s="4"/>
      <c r="O75" s="4"/>
    </row>
    <row r="76" spans="1:15" ht="47.25" hidden="1" customHeight="1">
      <c r="A76" s="240" t="s">
        <v>425</v>
      </c>
      <c r="B76" s="238">
        <v>914</v>
      </c>
      <c r="C76" s="236" t="s">
        <v>78</v>
      </c>
      <c r="D76" s="236">
        <v>13</v>
      </c>
      <c r="E76" s="249" t="s">
        <v>437</v>
      </c>
      <c r="F76" s="11"/>
      <c r="G76" s="14">
        <f>G77</f>
        <v>0</v>
      </c>
      <c r="H76" s="14">
        <f t="shared" ref="H76:I76" si="20">H77</f>
        <v>0</v>
      </c>
      <c r="I76" s="14">
        <f t="shared" si="20"/>
        <v>0</v>
      </c>
      <c r="L76" s="4"/>
      <c r="M76" s="4"/>
      <c r="N76" s="4"/>
      <c r="O76" s="4"/>
    </row>
    <row r="77" spans="1:15" ht="45.75" hidden="1" customHeight="1">
      <c r="A77" s="240" t="s">
        <v>426</v>
      </c>
      <c r="B77" s="11">
        <v>914</v>
      </c>
      <c r="C77" s="12" t="s">
        <v>78</v>
      </c>
      <c r="D77" s="236" t="s">
        <v>129</v>
      </c>
      <c r="E77" s="249" t="s">
        <v>438</v>
      </c>
      <c r="F77" s="11">
        <v>200</v>
      </c>
      <c r="G77" s="14"/>
      <c r="H77" s="14">
        <f t="shared" ref="H77:I78" si="21">H78</f>
        <v>0</v>
      </c>
      <c r="I77" s="14">
        <f t="shared" si="21"/>
        <v>0</v>
      </c>
      <c r="L77" s="4"/>
      <c r="M77" s="4"/>
      <c r="N77" s="4"/>
      <c r="O77" s="4"/>
    </row>
    <row r="78" spans="1:15" ht="31.5" hidden="1" customHeight="1">
      <c r="A78" s="2" t="s">
        <v>138</v>
      </c>
      <c r="B78" s="11">
        <v>914</v>
      </c>
      <c r="C78" s="12" t="s">
        <v>78</v>
      </c>
      <c r="D78" s="12" t="s">
        <v>135</v>
      </c>
      <c r="E78" s="13"/>
      <c r="F78" s="11"/>
      <c r="G78" s="14">
        <f>G79</f>
        <v>0</v>
      </c>
      <c r="H78" s="14">
        <f t="shared" si="21"/>
        <v>0</v>
      </c>
      <c r="I78" s="14">
        <f t="shared" si="21"/>
        <v>0</v>
      </c>
      <c r="L78" s="4"/>
      <c r="M78" s="4"/>
      <c r="N78" s="4"/>
      <c r="O78" s="4"/>
    </row>
    <row r="79" spans="1:15" ht="20.25" hidden="1" customHeight="1">
      <c r="A79" s="76" t="s">
        <v>137</v>
      </c>
      <c r="B79" s="82">
        <v>914</v>
      </c>
      <c r="C79" s="86" t="s">
        <v>78</v>
      </c>
      <c r="D79" s="86" t="s">
        <v>135</v>
      </c>
      <c r="E79" s="84"/>
      <c r="F79" s="82">
        <v>200</v>
      </c>
      <c r="G79" s="80">
        <v>0</v>
      </c>
      <c r="H79" s="80">
        <v>0</v>
      </c>
      <c r="I79" s="80">
        <v>0</v>
      </c>
      <c r="L79" s="4"/>
      <c r="M79" s="4"/>
      <c r="N79" s="4"/>
      <c r="O79" s="4"/>
    </row>
    <row r="80" spans="1:15" s="102" customFormat="1">
      <c r="A80" s="78" t="s">
        <v>39</v>
      </c>
      <c r="B80" s="74">
        <v>914</v>
      </c>
      <c r="C80" s="73" t="s">
        <v>136</v>
      </c>
      <c r="D80" s="73"/>
      <c r="E80" s="75"/>
      <c r="F80" s="74"/>
      <c r="G80" s="72">
        <f>G81</f>
        <v>50</v>
      </c>
      <c r="H80" s="330">
        <f t="shared" ref="H80:I80" si="22">H81</f>
        <v>0</v>
      </c>
      <c r="I80" s="330">
        <f t="shared" si="22"/>
        <v>0</v>
      </c>
      <c r="J80" s="100"/>
      <c r="K80" s="100"/>
      <c r="L80" s="101"/>
      <c r="M80" s="101"/>
      <c r="N80" s="101"/>
      <c r="O80" s="101"/>
    </row>
    <row r="81" spans="1:15" ht="31.5">
      <c r="A81" s="77" t="s">
        <v>38</v>
      </c>
      <c r="B81" s="83">
        <v>914</v>
      </c>
      <c r="C81" s="87" t="s">
        <v>136</v>
      </c>
      <c r="D81" s="87" t="s">
        <v>130</v>
      </c>
      <c r="E81" s="85"/>
      <c r="F81" s="83"/>
      <c r="G81" s="81">
        <f>G82+G83</f>
        <v>50</v>
      </c>
      <c r="H81" s="81">
        <f t="shared" ref="H81:I81" si="23">H82+H83</f>
        <v>0</v>
      </c>
      <c r="I81" s="81">
        <f t="shared" si="23"/>
        <v>0</v>
      </c>
      <c r="L81" s="4"/>
      <c r="M81" s="4"/>
      <c r="N81" s="4"/>
      <c r="O81" s="4"/>
    </row>
    <row r="82" spans="1:15" ht="47.25">
      <c r="A82" s="216" t="s">
        <v>392</v>
      </c>
      <c r="B82" s="11">
        <v>914</v>
      </c>
      <c r="C82" s="12" t="s">
        <v>136</v>
      </c>
      <c r="D82" s="12" t="s">
        <v>130</v>
      </c>
      <c r="E82" s="13" t="s">
        <v>256</v>
      </c>
      <c r="F82" s="11">
        <v>200</v>
      </c>
      <c r="G82" s="14">
        <v>0</v>
      </c>
      <c r="H82" s="14">
        <v>0</v>
      </c>
      <c r="I82" s="14">
        <v>0</v>
      </c>
      <c r="L82" s="4"/>
      <c r="M82" s="4"/>
      <c r="N82" s="4"/>
      <c r="O82" s="4"/>
    </row>
    <row r="83" spans="1:15" ht="63">
      <c r="A83" s="216" t="s">
        <v>393</v>
      </c>
      <c r="B83" s="11">
        <v>914</v>
      </c>
      <c r="C83" s="12" t="s">
        <v>136</v>
      </c>
      <c r="D83" s="12" t="s">
        <v>130</v>
      </c>
      <c r="E83" s="13" t="s">
        <v>257</v>
      </c>
      <c r="F83" s="11">
        <v>200</v>
      </c>
      <c r="G83" s="14">
        <v>50</v>
      </c>
      <c r="H83" s="14">
        <v>0</v>
      </c>
      <c r="I83" s="14">
        <v>0</v>
      </c>
      <c r="L83" s="4"/>
      <c r="M83" s="4"/>
      <c r="N83" s="4"/>
      <c r="O83" s="4"/>
    </row>
    <row r="84" spans="1:15" ht="37.15" customHeight="1">
      <c r="A84" s="2" t="s">
        <v>185</v>
      </c>
      <c r="B84" s="11">
        <v>914</v>
      </c>
      <c r="C84" s="12" t="s">
        <v>79</v>
      </c>
      <c r="D84" s="12"/>
      <c r="E84" s="13"/>
      <c r="F84" s="11"/>
      <c r="G84" s="14">
        <f>G85</f>
        <v>2779.7999999999997</v>
      </c>
      <c r="H84" s="330">
        <f t="shared" ref="H84:I86" si="24">H85</f>
        <v>2713.8</v>
      </c>
      <c r="I84" s="330">
        <f t="shared" si="24"/>
        <v>2739.6000000000004</v>
      </c>
      <c r="L84" s="4"/>
      <c r="M84" s="4"/>
      <c r="N84" s="4"/>
      <c r="O84" s="4"/>
    </row>
    <row r="85" spans="1:15" ht="63">
      <c r="A85" s="2" t="s">
        <v>186</v>
      </c>
      <c r="B85" s="11">
        <v>914</v>
      </c>
      <c r="C85" s="12" t="s">
        <v>79</v>
      </c>
      <c r="D85" s="12" t="s">
        <v>131</v>
      </c>
      <c r="E85" s="13"/>
      <c r="F85" s="11"/>
      <c r="G85" s="14">
        <f>G86</f>
        <v>2779.7999999999997</v>
      </c>
      <c r="H85" s="330">
        <f t="shared" si="24"/>
        <v>2713.8</v>
      </c>
      <c r="I85" s="330">
        <f t="shared" si="24"/>
        <v>2739.6000000000004</v>
      </c>
      <c r="L85" s="4"/>
      <c r="M85" s="4"/>
      <c r="N85" s="4"/>
      <c r="O85" s="4"/>
    </row>
    <row r="86" spans="1:15" ht="69" customHeight="1">
      <c r="A86" s="2" t="s">
        <v>310</v>
      </c>
      <c r="B86" s="11">
        <v>914</v>
      </c>
      <c r="C86" s="12" t="s">
        <v>79</v>
      </c>
      <c r="D86" s="12" t="s">
        <v>131</v>
      </c>
      <c r="E86" s="13" t="s">
        <v>157</v>
      </c>
      <c r="F86" s="11"/>
      <c r="G86" s="14">
        <f>G87</f>
        <v>2779.7999999999997</v>
      </c>
      <c r="H86" s="330">
        <f t="shared" si="24"/>
        <v>2713.8</v>
      </c>
      <c r="I86" s="330">
        <f t="shared" si="24"/>
        <v>2739.6000000000004</v>
      </c>
      <c r="L86" s="4"/>
      <c r="M86" s="4"/>
      <c r="N86" s="4"/>
      <c r="O86" s="4"/>
    </row>
    <row r="87" spans="1:15" ht="47.25">
      <c r="A87" s="2" t="s">
        <v>158</v>
      </c>
      <c r="B87" s="11">
        <v>914</v>
      </c>
      <c r="C87" s="12" t="s">
        <v>79</v>
      </c>
      <c r="D87" s="12" t="s">
        <v>131</v>
      </c>
      <c r="E87" s="13" t="s">
        <v>159</v>
      </c>
      <c r="F87" s="11"/>
      <c r="G87" s="14">
        <f>G88+G89</f>
        <v>2779.7999999999997</v>
      </c>
      <c r="H87" s="330">
        <f t="shared" ref="H87:I87" si="25">H88+H89</f>
        <v>2713.8</v>
      </c>
      <c r="I87" s="330">
        <f t="shared" si="25"/>
        <v>2739.6000000000004</v>
      </c>
      <c r="L87" s="4"/>
      <c r="M87" s="4"/>
      <c r="N87" s="4"/>
      <c r="O87" s="4"/>
    </row>
    <row r="88" spans="1:15" ht="162.75" customHeight="1">
      <c r="A88" s="2" t="s">
        <v>82</v>
      </c>
      <c r="B88" s="11">
        <v>914</v>
      </c>
      <c r="C88" s="12" t="s">
        <v>79</v>
      </c>
      <c r="D88" s="12" t="s">
        <v>131</v>
      </c>
      <c r="E88" s="13" t="s">
        <v>187</v>
      </c>
      <c r="F88" s="11">
        <v>100</v>
      </c>
      <c r="G88" s="34">
        <v>2485.6</v>
      </c>
      <c r="H88" s="334">
        <v>2583</v>
      </c>
      <c r="I88" s="335">
        <v>2608.8000000000002</v>
      </c>
      <c r="L88" s="4"/>
      <c r="M88" s="4"/>
      <c r="N88" s="4"/>
      <c r="O88" s="4"/>
    </row>
    <row r="89" spans="1:15" ht="64.5" customHeight="1">
      <c r="A89" s="2" t="s">
        <v>83</v>
      </c>
      <c r="B89" s="11">
        <v>914</v>
      </c>
      <c r="C89" s="12" t="s">
        <v>79</v>
      </c>
      <c r="D89" s="12" t="s">
        <v>131</v>
      </c>
      <c r="E89" s="13" t="s">
        <v>187</v>
      </c>
      <c r="F89" s="11">
        <v>200</v>
      </c>
      <c r="G89" s="34">
        <v>294.2</v>
      </c>
      <c r="H89" s="334">
        <v>130.80000000000001</v>
      </c>
      <c r="I89" s="335">
        <v>130.80000000000001</v>
      </c>
      <c r="L89" s="4"/>
      <c r="M89" s="4"/>
      <c r="N89" s="4"/>
      <c r="O89" s="4"/>
    </row>
    <row r="90" spans="1:15">
      <c r="A90" s="2" t="s">
        <v>188</v>
      </c>
      <c r="B90" s="11">
        <v>914</v>
      </c>
      <c r="C90" s="12" t="s">
        <v>130</v>
      </c>
      <c r="D90" s="12"/>
      <c r="E90" s="13"/>
      <c r="F90" s="11"/>
      <c r="G90" s="14">
        <f>G91+G104+G97</f>
        <v>1942.4</v>
      </c>
      <c r="H90" s="330">
        <f t="shared" ref="H90:I90" si="26">H91+H101+H104+H97</f>
        <v>1779.4</v>
      </c>
      <c r="I90" s="330">
        <f t="shared" si="26"/>
        <v>1829.5</v>
      </c>
      <c r="L90" s="4"/>
      <c r="M90" s="4"/>
      <c r="N90" s="4"/>
      <c r="O90" s="4"/>
    </row>
    <row r="91" spans="1:15">
      <c r="A91" s="2" t="s">
        <v>189</v>
      </c>
      <c r="B91" s="11">
        <v>914</v>
      </c>
      <c r="C91" s="12" t="s">
        <v>130</v>
      </c>
      <c r="D91" s="12" t="s">
        <v>132</v>
      </c>
      <c r="E91" s="13"/>
      <c r="F91" s="11"/>
      <c r="G91" s="14">
        <f>G92</f>
        <v>42.4</v>
      </c>
      <c r="H91" s="330">
        <f t="shared" ref="H91:I93" si="27">H92</f>
        <v>29.4</v>
      </c>
      <c r="I91" s="330">
        <f t="shared" si="27"/>
        <v>29.5</v>
      </c>
      <c r="L91" s="4"/>
      <c r="M91" s="4"/>
      <c r="N91" s="4"/>
      <c r="O91" s="4"/>
    </row>
    <row r="92" spans="1:15" ht="63">
      <c r="A92" s="2" t="s">
        <v>258</v>
      </c>
      <c r="B92" s="11">
        <v>914</v>
      </c>
      <c r="C92" s="12" t="s">
        <v>130</v>
      </c>
      <c r="D92" s="12" t="s">
        <v>132</v>
      </c>
      <c r="E92" s="13" t="s">
        <v>190</v>
      </c>
      <c r="F92" s="11"/>
      <c r="G92" s="14">
        <f>G93</f>
        <v>42.4</v>
      </c>
      <c r="H92" s="330">
        <f t="shared" si="27"/>
        <v>29.4</v>
      </c>
      <c r="I92" s="330">
        <f t="shared" si="27"/>
        <v>29.5</v>
      </c>
      <c r="L92" s="4"/>
      <c r="M92" s="4"/>
      <c r="N92" s="4"/>
      <c r="O92" s="4"/>
    </row>
    <row r="93" spans="1:15" ht="60" customHeight="1">
      <c r="A93" s="206" t="s">
        <v>385</v>
      </c>
      <c r="B93" s="74">
        <v>914</v>
      </c>
      <c r="C93" s="73" t="s">
        <v>130</v>
      </c>
      <c r="D93" s="73" t="s">
        <v>132</v>
      </c>
      <c r="E93" s="249" t="s">
        <v>439</v>
      </c>
      <c r="F93" s="74"/>
      <c r="G93" s="72">
        <f>G94</f>
        <v>42.4</v>
      </c>
      <c r="H93" s="330">
        <f t="shared" si="27"/>
        <v>29.4</v>
      </c>
      <c r="I93" s="330">
        <f t="shared" si="27"/>
        <v>29.5</v>
      </c>
      <c r="L93" s="4"/>
      <c r="M93" s="4"/>
      <c r="N93" s="4"/>
      <c r="O93" s="4"/>
    </row>
    <row r="94" spans="1:15" ht="130.5" customHeight="1">
      <c r="A94" s="364" t="s">
        <v>191</v>
      </c>
      <c r="B94" s="83">
        <v>914</v>
      </c>
      <c r="C94" s="87" t="s">
        <v>130</v>
      </c>
      <c r="D94" s="87" t="s">
        <v>132</v>
      </c>
      <c r="E94" s="362" t="s">
        <v>540</v>
      </c>
      <c r="F94" s="83">
        <v>200</v>
      </c>
      <c r="G94" s="34">
        <v>42.4</v>
      </c>
      <c r="H94" s="334">
        <v>29.4</v>
      </c>
      <c r="I94" s="335">
        <v>29.5</v>
      </c>
      <c r="L94" s="4"/>
      <c r="M94" s="4"/>
      <c r="N94" s="4"/>
      <c r="O94" s="4"/>
    </row>
    <row r="95" spans="1:15" ht="63" hidden="1">
      <c r="A95" s="2" t="s">
        <v>84</v>
      </c>
      <c r="B95" s="11">
        <v>914</v>
      </c>
      <c r="C95" s="12" t="s">
        <v>130</v>
      </c>
      <c r="D95" s="12" t="s">
        <v>132</v>
      </c>
      <c r="E95" s="13" t="s">
        <v>85</v>
      </c>
      <c r="F95" s="11"/>
      <c r="G95" s="14">
        <f>G96</f>
        <v>0</v>
      </c>
      <c r="H95" s="14">
        <f t="shared" ref="H95:I95" si="28">H96</f>
        <v>0</v>
      </c>
      <c r="I95" s="14">
        <f t="shared" si="28"/>
        <v>0</v>
      </c>
      <c r="L95" s="4"/>
      <c r="M95" s="4"/>
      <c r="N95" s="4"/>
      <c r="O95" s="4"/>
    </row>
    <row r="96" spans="1:15" ht="0.75" customHeight="1">
      <c r="A96" s="2" t="s">
        <v>86</v>
      </c>
      <c r="B96" s="11">
        <v>914</v>
      </c>
      <c r="C96" s="12" t="s">
        <v>130</v>
      </c>
      <c r="D96" s="12" t="s">
        <v>132</v>
      </c>
      <c r="E96" s="13" t="s">
        <v>87</v>
      </c>
      <c r="F96" s="11">
        <v>200</v>
      </c>
      <c r="G96" s="14">
        <v>0</v>
      </c>
      <c r="H96" s="14">
        <v>0</v>
      </c>
      <c r="I96" s="14">
        <v>0</v>
      </c>
      <c r="L96" s="4"/>
      <c r="M96" s="4"/>
      <c r="N96" s="4"/>
      <c r="O96" s="4"/>
    </row>
    <row r="97" spans="1:15" ht="28.5" customHeight="1">
      <c r="A97" s="26" t="s">
        <v>253</v>
      </c>
      <c r="B97" s="11">
        <v>914</v>
      </c>
      <c r="C97" s="12" t="s">
        <v>130</v>
      </c>
      <c r="D97" s="12" t="s">
        <v>133</v>
      </c>
      <c r="E97" s="13"/>
      <c r="F97" s="11"/>
      <c r="G97" s="14">
        <f>G98</f>
        <v>200</v>
      </c>
      <c r="H97" s="14">
        <f t="shared" ref="H97:I99" si="29">H98</f>
        <v>0</v>
      </c>
      <c r="I97" s="14">
        <f t="shared" si="29"/>
        <v>0</v>
      </c>
      <c r="L97" s="4"/>
      <c r="M97" s="4"/>
      <c r="N97" s="4"/>
      <c r="O97" s="4"/>
    </row>
    <row r="98" spans="1:15" ht="66" customHeight="1">
      <c r="A98" s="2" t="s">
        <v>193</v>
      </c>
      <c r="B98" s="11">
        <v>914</v>
      </c>
      <c r="C98" s="12" t="s">
        <v>130</v>
      </c>
      <c r="D98" s="12" t="s">
        <v>133</v>
      </c>
      <c r="E98" s="13" t="s">
        <v>194</v>
      </c>
      <c r="F98" s="11"/>
      <c r="G98" s="14">
        <f>G99</f>
        <v>200</v>
      </c>
      <c r="H98" s="14">
        <f t="shared" si="29"/>
        <v>0</v>
      </c>
      <c r="I98" s="14">
        <f t="shared" si="29"/>
        <v>0</v>
      </c>
      <c r="L98" s="4"/>
      <c r="M98" s="4"/>
      <c r="N98" s="4"/>
      <c r="O98" s="4"/>
    </row>
    <row r="99" spans="1:15" ht="35.25" customHeight="1">
      <c r="A99" s="2" t="s">
        <v>254</v>
      </c>
      <c r="B99" s="11">
        <v>914</v>
      </c>
      <c r="C99" s="12" t="s">
        <v>130</v>
      </c>
      <c r="D99" s="12" t="s">
        <v>133</v>
      </c>
      <c r="E99" s="13" t="s">
        <v>255</v>
      </c>
      <c r="F99" s="11"/>
      <c r="G99" s="14">
        <f>G100</f>
        <v>200</v>
      </c>
      <c r="H99" s="14">
        <f t="shared" si="29"/>
        <v>0</v>
      </c>
      <c r="I99" s="14">
        <f t="shared" si="29"/>
        <v>0</v>
      </c>
      <c r="L99" s="4"/>
      <c r="M99" s="4"/>
      <c r="N99" s="4"/>
      <c r="O99" s="4"/>
    </row>
    <row r="100" spans="1:15" ht="161.25" customHeight="1">
      <c r="A100" s="212" t="s">
        <v>554</v>
      </c>
      <c r="B100" s="11">
        <v>914</v>
      </c>
      <c r="C100" s="12" t="s">
        <v>130</v>
      </c>
      <c r="D100" s="12" t="s">
        <v>133</v>
      </c>
      <c r="E100" s="367" t="s">
        <v>555</v>
      </c>
      <c r="F100" s="11"/>
      <c r="G100" s="14">
        <f>G101</f>
        <v>200</v>
      </c>
      <c r="H100" s="14">
        <v>0</v>
      </c>
      <c r="I100" s="14">
        <v>0</v>
      </c>
      <c r="L100" s="4"/>
      <c r="M100" s="4"/>
      <c r="N100" s="4"/>
      <c r="O100" s="4"/>
    </row>
    <row r="101" spans="1:15" ht="60.75" customHeight="1">
      <c r="A101" s="365" t="s">
        <v>557</v>
      </c>
      <c r="B101" s="368">
        <v>914</v>
      </c>
      <c r="C101" s="366" t="s">
        <v>130</v>
      </c>
      <c r="D101" s="366" t="s">
        <v>133</v>
      </c>
      <c r="E101" s="367" t="s">
        <v>556</v>
      </c>
      <c r="F101" s="368">
        <v>200</v>
      </c>
      <c r="G101" s="14">
        <v>200</v>
      </c>
      <c r="H101" s="14">
        <f t="shared" ref="H101:I102" si="30">H102</f>
        <v>0</v>
      </c>
      <c r="I101" s="14">
        <f t="shared" si="30"/>
        <v>0</v>
      </c>
      <c r="L101" s="4"/>
      <c r="M101" s="4"/>
      <c r="N101" s="4"/>
      <c r="O101" s="4"/>
    </row>
    <row r="102" spans="1:15" ht="0.75" hidden="1" customHeight="1">
      <c r="A102" s="2"/>
      <c r="B102" s="11">
        <v>914</v>
      </c>
      <c r="C102" s="12" t="s">
        <v>130</v>
      </c>
      <c r="D102" s="12" t="s">
        <v>131</v>
      </c>
      <c r="E102" s="13"/>
      <c r="F102" s="11"/>
      <c r="G102" s="14">
        <f>G103</f>
        <v>0</v>
      </c>
      <c r="H102" s="14">
        <f t="shared" si="30"/>
        <v>0</v>
      </c>
      <c r="I102" s="14">
        <f t="shared" si="30"/>
        <v>0</v>
      </c>
      <c r="L102" s="4"/>
      <c r="M102" s="4"/>
      <c r="N102" s="4"/>
      <c r="O102" s="4"/>
    </row>
    <row r="103" spans="1:15" ht="59.25" hidden="1" customHeight="1">
      <c r="A103" s="2" t="s">
        <v>139</v>
      </c>
      <c r="B103" s="11">
        <v>914</v>
      </c>
      <c r="C103" s="12" t="s">
        <v>130</v>
      </c>
      <c r="D103" s="12" t="s">
        <v>131</v>
      </c>
      <c r="E103" s="13"/>
      <c r="F103" s="11"/>
      <c r="G103" s="14"/>
      <c r="H103" s="14"/>
      <c r="I103" s="14"/>
      <c r="L103" s="4"/>
      <c r="M103" s="4"/>
      <c r="N103" s="4"/>
      <c r="O103" s="4"/>
    </row>
    <row r="104" spans="1:15" ht="31.5">
      <c r="A104" s="2" t="s">
        <v>192</v>
      </c>
      <c r="B104" s="11">
        <v>914</v>
      </c>
      <c r="C104" s="12" t="s">
        <v>130</v>
      </c>
      <c r="D104" s="12">
        <v>12</v>
      </c>
      <c r="E104" s="13"/>
      <c r="F104" s="11"/>
      <c r="G104" s="14">
        <f t="shared" ref="G104:I105" si="31">G105</f>
        <v>1700</v>
      </c>
      <c r="H104" s="330">
        <f t="shared" si="31"/>
        <v>1750</v>
      </c>
      <c r="I104" s="330">
        <f t="shared" si="31"/>
        <v>1800</v>
      </c>
      <c r="L104" s="4"/>
      <c r="M104" s="4"/>
      <c r="N104" s="4"/>
      <c r="O104" s="4"/>
    </row>
    <row r="105" spans="1:15" ht="66" customHeight="1">
      <c r="A105" s="2" t="s">
        <v>193</v>
      </c>
      <c r="B105" s="11">
        <v>914</v>
      </c>
      <c r="C105" s="12" t="s">
        <v>130</v>
      </c>
      <c r="D105" s="12">
        <v>12</v>
      </c>
      <c r="E105" s="13" t="s">
        <v>194</v>
      </c>
      <c r="F105" s="11"/>
      <c r="G105" s="14">
        <f>G106</f>
        <v>1700</v>
      </c>
      <c r="H105" s="330">
        <f t="shared" si="31"/>
        <v>1750</v>
      </c>
      <c r="I105" s="330">
        <f t="shared" si="31"/>
        <v>1800</v>
      </c>
      <c r="L105" s="4"/>
      <c r="M105" s="4"/>
      <c r="N105" s="4"/>
      <c r="O105" s="4"/>
    </row>
    <row r="106" spans="1:15" ht="99.75" customHeight="1">
      <c r="A106" s="2" t="s">
        <v>195</v>
      </c>
      <c r="B106" s="11">
        <v>914</v>
      </c>
      <c r="C106" s="12" t="s">
        <v>130</v>
      </c>
      <c r="D106" s="12">
        <v>12</v>
      </c>
      <c r="E106" s="13" t="s">
        <v>196</v>
      </c>
      <c r="F106" s="11"/>
      <c r="G106" s="14">
        <f>G107</f>
        <v>1700</v>
      </c>
      <c r="H106" s="330">
        <f>H107</f>
        <v>1750</v>
      </c>
      <c r="I106" s="188">
        <f t="shared" ref="I106:I107" si="32">I107</f>
        <v>1800</v>
      </c>
      <c r="L106" s="4"/>
      <c r="M106" s="4"/>
      <c r="N106" s="4"/>
      <c r="O106" s="4"/>
    </row>
    <row r="107" spans="1:15" ht="96" customHeight="1">
      <c r="A107" s="2" t="s">
        <v>197</v>
      </c>
      <c r="B107" s="11">
        <v>914</v>
      </c>
      <c r="C107" s="12" t="s">
        <v>130</v>
      </c>
      <c r="D107" s="12">
        <v>12</v>
      </c>
      <c r="E107" s="69" t="s">
        <v>329</v>
      </c>
      <c r="F107" s="11"/>
      <c r="G107" s="14">
        <f>G108</f>
        <v>1700</v>
      </c>
      <c r="H107" s="330">
        <f t="shared" ref="H107" si="33">H108</f>
        <v>1750</v>
      </c>
      <c r="I107" s="330">
        <f t="shared" si="32"/>
        <v>1800</v>
      </c>
      <c r="L107" s="4"/>
      <c r="M107" s="4"/>
      <c r="N107" s="4"/>
      <c r="O107" s="4"/>
    </row>
    <row r="108" spans="1:15" ht="66.75" customHeight="1">
      <c r="A108" s="355" t="s">
        <v>198</v>
      </c>
      <c r="B108" s="11">
        <v>914</v>
      </c>
      <c r="C108" s="12" t="s">
        <v>130</v>
      </c>
      <c r="D108" s="12">
        <v>12</v>
      </c>
      <c r="E108" s="69" t="s">
        <v>330</v>
      </c>
      <c r="F108" s="11">
        <v>800</v>
      </c>
      <c r="G108" s="34">
        <v>1700</v>
      </c>
      <c r="H108" s="334">
        <v>1750</v>
      </c>
      <c r="I108" s="335">
        <v>1800</v>
      </c>
      <c r="L108" s="4"/>
      <c r="M108" s="4"/>
      <c r="N108" s="4"/>
      <c r="O108" s="4"/>
    </row>
    <row r="109" spans="1:15" ht="30.75" customHeight="1">
      <c r="A109" s="115" t="s">
        <v>199</v>
      </c>
      <c r="B109" s="108">
        <v>914</v>
      </c>
      <c r="C109" s="109" t="s">
        <v>132</v>
      </c>
      <c r="D109" s="109"/>
      <c r="E109" s="112"/>
      <c r="F109" s="108"/>
      <c r="G109" s="110">
        <f>G117+G136</f>
        <v>38147.798000000003</v>
      </c>
      <c r="H109" s="330">
        <f t="shared" ref="H109:I109" si="34">H117+H136+H131</f>
        <v>18432.900000000001</v>
      </c>
      <c r="I109" s="330">
        <f t="shared" si="34"/>
        <v>14470.810000000001</v>
      </c>
      <c r="L109" s="4"/>
      <c r="M109" s="4"/>
      <c r="N109" s="4"/>
      <c r="O109" s="4"/>
    </row>
    <row r="110" spans="1:15" hidden="1">
      <c r="A110" s="115" t="s">
        <v>200</v>
      </c>
      <c r="B110" s="108">
        <v>914</v>
      </c>
      <c r="C110" s="109" t="s">
        <v>132</v>
      </c>
      <c r="D110" s="109" t="s">
        <v>136</v>
      </c>
      <c r="E110" s="112"/>
      <c r="F110" s="108"/>
      <c r="G110" s="110">
        <f>G111</f>
        <v>0</v>
      </c>
      <c r="H110" s="110">
        <f t="shared" ref="H110:I112" si="35">H111</f>
        <v>0</v>
      </c>
      <c r="I110" s="110">
        <f t="shared" si="35"/>
        <v>0</v>
      </c>
      <c r="L110" s="4"/>
      <c r="M110" s="4"/>
      <c r="N110" s="4"/>
      <c r="O110" s="4"/>
    </row>
    <row r="111" spans="1:15" ht="63" hidden="1">
      <c r="A111" s="115" t="s">
        <v>309</v>
      </c>
      <c r="B111" s="108">
        <v>914</v>
      </c>
      <c r="C111" s="109" t="s">
        <v>132</v>
      </c>
      <c r="D111" s="109" t="s">
        <v>136</v>
      </c>
      <c r="E111" s="112" t="s">
        <v>157</v>
      </c>
      <c r="F111" s="108"/>
      <c r="G111" s="110">
        <f>G112</f>
        <v>0</v>
      </c>
      <c r="H111" s="110">
        <f t="shared" si="35"/>
        <v>0</v>
      </c>
      <c r="I111" s="110">
        <f t="shared" si="35"/>
        <v>0</v>
      </c>
      <c r="L111" s="4"/>
      <c r="M111" s="4"/>
      <c r="N111" s="4"/>
      <c r="O111" s="4"/>
    </row>
    <row r="112" spans="1:15" ht="47.25" hidden="1">
      <c r="A112" s="115" t="s">
        <v>158</v>
      </c>
      <c r="B112" s="108">
        <v>914</v>
      </c>
      <c r="C112" s="109" t="s">
        <v>132</v>
      </c>
      <c r="D112" s="109" t="s">
        <v>136</v>
      </c>
      <c r="E112" s="112" t="s">
        <v>159</v>
      </c>
      <c r="F112" s="108"/>
      <c r="G112" s="110">
        <f>G113</f>
        <v>0</v>
      </c>
      <c r="H112" s="110">
        <f t="shared" si="35"/>
        <v>0</v>
      </c>
      <c r="I112" s="110">
        <f t="shared" si="35"/>
        <v>0</v>
      </c>
      <c r="L112" s="4"/>
      <c r="M112" s="4"/>
      <c r="N112" s="4"/>
      <c r="O112" s="4"/>
    </row>
    <row r="113" spans="1:15" ht="63" hidden="1">
      <c r="A113" s="115" t="s">
        <v>260</v>
      </c>
      <c r="B113" s="108">
        <v>914</v>
      </c>
      <c r="C113" s="109" t="s">
        <v>132</v>
      </c>
      <c r="D113" s="109" t="s">
        <v>136</v>
      </c>
      <c r="E113" s="112" t="s">
        <v>259</v>
      </c>
      <c r="F113" s="108">
        <v>200</v>
      </c>
      <c r="G113" s="110">
        <v>0</v>
      </c>
      <c r="H113" s="110">
        <v>0</v>
      </c>
      <c r="I113" s="110">
        <v>0</v>
      </c>
      <c r="L113" s="4"/>
      <c r="M113" s="4"/>
      <c r="N113" s="4"/>
      <c r="O113" s="4"/>
    </row>
    <row r="114" spans="1:15" hidden="1">
      <c r="A114" s="27" t="s">
        <v>88</v>
      </c>
      <c r="B114" s="108">
        <v>914</v>
      </c>
      <c r="C114" s="109" t="s">
        <v>132</v>
      </c>
      <c r="D114" s="109" t="s">
        <v>79</v>
      </c>
      <c r="E114" s="112"/>
      <c r="F114" s="108"/>
      <c r="G114" s="110">
        <f>G115</f>
        <v>0</v>
      </c>
      <c r="H114" s="110">
        <f t="shared" ref="H114:I114" si="36">H115</f>
        <v>0</v>
      </c>
      <c r="I114" s="110">
        <f t="shared" si="36"/>
        <v>0</v>
      </c>
      <c r="L114" s="4"/>
      <c r="M114" s="4"/>
      <c r="N114" s="4"/>
      <c r="O114" s="4"/>
    </row>
    <row r="115" spans="1:15" ht="204.75" hidden="1">
      <c r="A115" s="27" t="s">
        <v>316</v>
      </c>
      <c r="B115" s="108">
        <v>914</v>
      </c>
      <c r="C115" s="109" t="s">
        <v>132</v>
      </c>
      <c r="D115" s="109" t="s">
        <v>79</v>
      </c>
      <c r="E115" s="112" t="s">
        <v>89</v>
      </c>
      <c r="F115" s="108">
        <v>200</v>
      </c>
      <c r="G115" s="110">
        <f>G116</f>
        <v>0</v>
      </c>
      <c r="H115" s="110">
        <f t="shared" ref="H115:I115" si="37">H116</f>
        <v>0</v>
      </c>
      <c r="I115" s="110">
        <f t="shared" si="37"/>
        <v>0</v>
      </c>
      <c r="L115" s="4"/>
      <c r="M115" s="4"/>
      <c r="N115" s="4"/>
      <c r="O115" s="4"/>
    </row>
    <row r="116" spans="1:15" ht="204.75" hidden="1">
      <c r="A116" s="27" t="s">
        <v>317</v>
      </c>
      <c r="B116" s="108">
        <v>914</v>
      </c>
      <c r="C116" s="109" t="s">
        <v>132</v>
      </c>
      <c r="D116" s="109" t="s">
        <v>79</v>
      </c>
      <c r="E116" s="112" t="s">
        <v>90</v>
      </c>
      <c r="F116" s="108">
        <v>200</v>
      </c>
      <c r="G116" s="110">
        <v>0</v>
      </c>
      <c r="H116" s="110">
        <v>0</v>
      </c>
      <c r="I116" s="110">
        <v>0</v>
      </c>
      <c r="L116" s="4"/>
      <c r="M116" s="4"/>
      <c r="N116" s="4"/>
      <c r="O116" s="4"/>
    </row>
    <row r="117" spans="1:15">
      <c r="A117" s="144" t="s">
        <v>332</v>
      </c>
      <c r="B117" s="145">
        <v>914</v>
      </c>
      <c r="C117" s="127" t="s">
        <v>132</v>
      </c>
      <c r="D117" s="141" t="s">
        <v>136</v>
      </c>
      <c r="E117" s="118"/>
      <c r="F117" s="126"/>
      <c r="G117" s="125">
        <f>G118</f>
        <v>38134.798000000003</v>
      </c>
      <c r="H117" s="125">
        <f t="shared" ref="H117:I118" si="38">H118</f>
        <v>18419.900000000001</v>
      </c>
      <c r="I117" s="125">
        <f t="shared" si="38"/>
        <v>14457.810000000001</v>
      </c>
      <c r="L117" s="4"/>
      <c r="M117" s="4"/>
      <c r="N117" s="4"/>
      <c r="O117" s="4"/>
    </row>
    <row r="118" spans="1:15" ht="94.5">
      <c r="A118" s="117" t="s">
        <v>471</v>
      </c>
      <c r="B118" s="118">
        <v>914</v>
      </c>
      <c r="C118" s="123" t="s">
        <v>132</v>
      </c>
      <c r="D118" s="146" t="s">
        <v>136</v>
      </c>
      <c r="E118" s="140" t="s">
        <v>209</v>
      </c>
      <c r="F118" s="118"/>
      <c r="G118" s="125">
        <f>G119</f>
        <v>38134.798000000003</v>
      </c>
      <c r="H118" s="125">
        <f t="shared" si="38"/>
        <v>18419.900000000001</v>
      </c>
      <c r="I118" s="125">
        <f t="shared" si="38"/>
        <v>14457.810000000001</v>
      </c>
      <c r="L118" s="4"/>
      <c r="M118" s="4"/>
      <c r="N118" s="4"/>
      <c r="O118" s="4"/>
    </row>
    <row r="119" spans="1:15" ht="78" customHeight="1">
      <c r="A119" s="131" t="s">
        <v>333</v>
      </c>
      <c r="B119" s="118">
        <v>914</v>
      </c>
      <c r="C119" s="127" t="s">
        <v>132</v>
      </c>
      <c r="D119" s="141" t="s">
        <v>136</v>
      </c>
      <c r="E119" s="118" t="s">
        <v>334</v>
      </c>
      <c r="F119" s="118"/>
      <c r="G119" s="125">
        <f>G120+G123+G131</f>
        <v>38134.798000000003</v>
      </c>
      <c r="H119" s="125">
        <f t="shared" ref="H119:I119" si="39">H120+H123</f>
        <v>18419.900000000001</v>
      </c>
      <c r="I119" s="125">
        <f t="shared" si="39"/>
        <v>14457.810000000001</v>
      </c>
      <c r="L119" s="4"/>
      <c r="M119" s="4"/>
      <c r="N119" s="4"/>
      <c r="O119" s="4"/>
    </row>
    <row r="120" spans="1:15" ht="54" customHeight="1">
      <c r="A120" s="148" t="s">
        <v>335</v>
      </c>
      <c r="B120" s="139">
        <v>914</v>
      </c>
      <c r="C120" s="134" t="s">
        <v>132</v>
      </c>
      <c r="D120" s="137" t="s">
        <v>136</v>
      </c>
      <c r="E120" s="139" t="s">
        <v>336</v>
      </c>
      <c r="F120" s="135"/>
      <c r="G120" s="125">
        <f>G121+G122</f>
        <v>13091.188</v>
      </c>
      <c r="H120" s="125">
        <f t="shared" ref="H120:I120" si="40">H121+H122</f>
        <v>0</v>
      </c>
      <c r="I120" s="125">
        <f t="shared" si="40"/>
        <v>0</v>
      </c>
      <c r="L120" s="4"/>
      <c r="M120" s="4"/>
      <c r="N120" s="4"/>
      <c r="O120" s="4"/>
    </row>
    <row r="121" spans="1:15" ht="60" customHeight="1">
      <c r="A121" s="117" t="s">
        <v>558</v>
      </c>
      <c r="B121" s="118">
        <v>914</v>
      </c>
      <c r="C121" s="127" t="s">
        <v>132</v>
      </c>
      <c r="D121" s="141" t="s">
        <v>136</v>
      </c>
      <c r="E121" s="118" t="s">
        <v>338</v>
      </c>
      <c r="F121" s="118">
        <v>200</v>
      </c>
      <c r="G121" s="125">
        <v>13091.188</v>
      </c>
      <c r="H121" s="110">
        <v>0</v>
      </c>
      <c r="I121" s="110">
        <v>0</v>
      </c>
      <c r="L121" s="4"/>
      <c r="M121" s="4"/>
      <c r="N121" s="4"/>
      <c r="O121" s="4"/>
    </row>
    <row r="122" spans="1:15" ht="45.75" hidden="1" customHeight="1">
      <c r="A122" s="117" t="s">
        <v>337</v>
      </c>
      <c r="B122" s="118">
        <v>914</v>
      </c>
      <c r="C122" s="123" t="s">
        <v>132</v>
      </c>
      <c r="D122" s="146" t="s">
        <v>136</v>
      </c>
      <c r="E122" s="140" t="s">
        <v>338</v>
      </c>
      <c r="F122" s="140">
        <v>200</v>
      </c>
      <c r="G122" s="147">
        <v>0</v>
      </c>
      <c r="H122" s="114">
        <v>0</v>
      </c>
      <c r="I122" s="114">
        <v>0</v>
      </c>
      <c r="L122" s="4"/>
      <c r="M122" s="4"/>
      <c r="N122" s="4"/>
      <c r="O122" s="4"/>
    </row>
    <row r="123" spans="1:15" ht="47.25">
      <c r="A123" s="117" t="s">
        <v>352</v>
      </c>
      <c r="B123" s="118">
        <v>914</v>
      </c>
      <c r="C123" s="123" t="s">
        <v>132</v>
      </c>
      <c r="D123" s="146" t="s">
        <v>136</v>
      </c>
      <c r="E123" s="156" t="s">
        <v>354</v>
      </c>
      <c r="F123" s="156"/>
      <c r="G123" s="147">
        <f>G125+G126+G124+G130+G127+G128+G129</f>
        <v>24963.360000000001</v>
      </c>
      <c r="H123" s="147">
        <f t="shared" ref="H123:I123" si="41">H125+H126+H124+H130+H127+H128+H129</f>
        <v>18419.900000000001</v>
      </c>
      <c r="I123" s="147">
        <f t="shared" si="41"/>
        <v>14457.810000000001</v>
      </c>
      <c r="L123" s="4"/>
      <c r="M123" s="4"/>
      <c r="N123" s="4"/>
      <c r="O123" s="4"/>
    </row>
    <row r="124" spans="1:15" ht="127.5" customHeight="1">
      <c r="A124" s="117" t="s">
        <v>363</v>
      </c>
      <c r="B124" s="118">
        <v>914</v>
      </c>
      <c r="C124" s="123" t="s">
        <v>132</v>
      </c>
      <c r="D124" s="146" t="s">
        <v>136</v>
      </c>
      <c r="E124" s="166" t="s">
        <v>364</v>
      </c>
      <c r="F124" s="166">
        <v>200</v>
      </c>
      <c r="G124" s="147">
        <v>0</v>
      </c>
      <c r="H124" s="171">
        <v>0</v>
      </c>
      <c r="I124" s="171">
        <v>0</v>
      </c>
      <c r="J124" s="256"/>
      <c r="L124" s="4"/>
      <c r="M124" s="4"/>
      <c r="N124" s="4"/>
      <c r="O124" s="4"/>
    </row>
    <row r="125" spans="1:15" ht="173.25">
      <c r="A125" s="117" t="s">
        <v>355</v>
      </c>
      <c r="B125" s="118">
        <v>914</v>
      </c>
      <c r="C125" s="123" t="s">
        <v>132</v>
      </c>
      <c r="D125" s="146" t="s">
        <v>136</v>
      </c>
      <c r="E125" s="156" t="s">
        <v>353</v>
      </c>
      <c r="F125" s="156">
        <v>100</v>
      </c>
      <c r="G125" s="324">
        <v>7154.1</v>
      </c>
      <c r="H125" s="116">
        <v>7292.79</v>
      </c>
      <c r="I125" s="155">
        <v>7584.34</v>
      </c>
      <c r="L125" s="4"/>
      <c r="M125" s="4"/>
      <c r="N125" s="4"/>
      <c r="O125" s="4"/>
    </row>
    <row r="126" spans="1:15" ht="100.5" customHeight="1">
      <c r="A126" s="117" t="s">
        <v>356</v>
      </c>
      <c r="B126" s="118">
        <v>914</v>
      </c>
      <c r="C126" s="123" t="s">
        <v>132</v>
      </c>
      <c r="D126" s="146" t="s">
        <v>136</v>
      </c>
      <c r="E126" s="156" t="s">
        <v>353</v>
      </c>
      <c r="F126" s="156">
        <v>200</v>
      </c>
      <c r="G126" s="147">
        <v>16612.86</v>
      </c>
      <c r="H126" s="116">
        <v>10051.91</v>
      </c>
      <c r="I126" s="155">
        <v>5848.27</v>
      </c>
      <c r="L126" s="4"/>
      <c r="M126" s="4"/>
      <c r="N126" s="4"/>
      <c r="O126" s="4"/>
    </row>
    <row r="127" spans="1:15" ht="64.5" customHeight="1">
      <c r="A127" s="117" t="s">
        <v>539</v>
      </c>
      <c r="B127" s="118">
        <v>914</v>
      </c>
      <c r="C127" s="123" t="s">
        <v>132</v>
      </c>
      <c r="D127" s="146" t="s">
        <v>136</v>
      </c>
      <c r="E127" s="186" t="s">
        <v>353</v>
      </c>
      <c r="F127" s="186">
        <v>800</v>
      </c>
      <c r="G127" s="324">
        <v>1196.4000000000001</v>
      </c>
      <c r="H127" s="116">
        <v>1075.2</v>
      </c>
      <c r="I127" s="185">
        <v>1025.2</v>
      </c>
      <c r="J127" s="256"/>
      <c r="L127" s="4"/>
      <c r="M127" s="4"/>
      <c r="N127" s="4"/>
      <c r="O127" s="4"/>
    </row>
    <row r="128" spans="1:15" ht="109.5" hidden="1" customHeight="1">
      <c r="A128" s="117" t="s">
        <v>478</v>
      </c>
      <c r="B128" s="118">
        <v>914</v>
      </c>
      <c r="C128" s="123" t="s">
        <v>132</v>
      </c>
      <c r="D128" s="146" t="s">
        <v>136</v>
      </c>
      <c r="E128" s="211" t="s">
        <v>479</v>
      </c>
      <c r="F128" s="211">
        <v>200</v>
      </c>
      <c r="G128" s="147">
        <v>0</v>
      </c>
      <c r="H128" s="306">
        <v>0</v>
      </c>
      <c r="I128" s="306">
        <v>0</v>
      </c>
      <c r="J128" s="256"/>
      <c r="L128" s="4"/>
      <c r="M128" s="4"/>
      <c r="N128" s="4"/>
      <c r="O128" s="4"/>
    </row>
    <row r="129" spans="1:15" ht="20.25" hidden="1" customHeight="1">
      <c r="A129" s="117" t="s">
        <v>496</v>
      </c>
      <c r="B129" s="118">
        <v>914</v>
      </c>
      <c r="C129" s="123" t="s">
        <v>132</v>
      </c>
      <c r="D129" s="146" t="s">
        <v>136</v>
      </c>
      <c r="E129" s="211" t="s">
        <v>497</v>
      </c>
      <c r="F129" s="211">
        <v>200</v>
      </c>
      <c r="G129" s="147">
        <v>0</v>
      </c>
      <c r="H129" s="313">
        <v>0</v>
      </c>
      <c r="I129" s="313">
        <v>0</v>
      </c>
      <c r="J129" s="256"/>
      <c r="L129" s="4"/>
      <c r="M129" s="4"/>
      <c r="N129" s="4"/>
      <c r="O129" s="4"/>
    </row>
    <row r="130" spans="1:15" ht="33" customHeight="1">
      <c r="A130" s="117" t="s">
        <v>373</v>
      </c>
      <c r="B130" s="118">
        <v>914</v>
      </c>
      <c r="C130" s="123" t="s">
        <v>132</v>
      </c>
      <c r="D130" s="146" t="s">
        <v>136</v>
      </c>
      <c r="E130" s="172" t="s">
        <v>372</v>
      </c>
      <c r="F130" s="172">
        <v>200</v>
      </c>
      <c r="G130" s="147">
        <v>0</v>
      </c>
      <c r="H130" s="178">
        <v>0</v>
      </c>
      <c r="I130" s="178">
        <v>0</v>
      </c>
      <c r="L130" s="4"/>
      <c r="M130" s="4"/>
      <c r="N130" s="4"/>
      <c r="O130" s="4"/>
    </row>
    <row r="131" spans="1:15" ht="33.75" customHeight="1">
      <c r="A131" s="117" t="s">
        <v>559</v>
      </c>
      <c r="B131" s="118">
        <v>914</v>
      </c>
      <c r="C131" s="123" t="s">
        <v>132</v>
      </c>
      <c r="D131" s="146" t="s">
        <v>136</v>
      </c>
      <c r="E131" s="211" t="s">
        <v>560</v>
      </c>
      <c r="F131" s="211"/>
      <c r="G131" s="147">
        <f>G132</f>
        <v>80.25</v>
      </c>
      <c r="H131" s="147">
        <f t="shared" ref="H131:I131" si="42">H132</f>
        <v>0</v>
      </c>
      <c r="I131" s="147">
        <f t="shared" si="42"/>
        <v>0</v>
      </c>
      <c r="L131" s="4"/>
      <c r="M131" s="4"/>
      <c r="N131" s="4"/>
      <c r="O131" s="4"/>
    </row>
    <row r="132" spans="1:15" ht="77.25" customHeight="1">
      <c r="A132" s="117" t="s">
        <v>561</v>
      </c>
      <c r="B132" s="118">
        <v>914</v>
      </c>
      <c r="C132" s="123" t="s">
        <v>132</v>
      </c>
      <c r="D132" s="146" t="s">
        <v>136</v>
      </c>
      <c r="E132" s="211" t="s">
        <v>562</v>
      </c>
      <c r="F132" s="211">
        <v>200</v>
      </c>
      <c r="G132" s="147">
        <v>80.25</v>
      </c>
      <c r="H132" s="147">
        <v>0</v>
      </c>
      <c r="I132" s="147">
        <v>0</v>
      </c>
      <c r="L132" s="4"/>
      <c r="M132" s="4"/>
      <c r="N132" s="4"/>
      <c r="O132" s="4"/>
    </row>
    <row r="133" spans="1:15" ht="0.75" customHeight="1">
      <c r="A133" s="117" t="s">
        <v>383</v>
      </c>
      <c r="B133" s="118">
        <v>914</v>
      </c>
      <c r="C133" s="123" t="s">
        <v>132</v>
      </c>
      <c r="D133" s="146" t="s">
        <v>79</v>
      </c>
      <c r="E133" s="241" t="s">
        <v>443</v>
      </c>
      <c r="F133" s="193"/>
      <c r="G133" s="147">
        <f>G134</f>
        <v>0</v>
      </c>
      <c r="H133" s="147">
        <f>H134+H135</f>
        <v>0</v>
      </c>
      <c r="I133" s="147">
        <f>I134+I135</f>
        <v>0</v>
      </c>
      <c r="L133" s="4"/>
      <c r="M133" s="4"/>
      <c r="N133" s="4"/>
      <c r="O133" s="4"/>
    </row>
    <row r="134" spans="1:15" ht="0.75" customHeight="1">
      <c r="A134" s="117" t="s">
        <v>427</v>
      </c>
      <c r="B134" s="118">
        <v>914</v>
      </c>
      <c r="C134" s="123" t="s">
        <v>132</v>
      </c>
      <c r="D134" s="146" t="s">
        <v>79</v>
      </c>
      <c r="E134" s="241" t="s">
        <v>444</v>
      </c>
      <c r="F134" s="194">
        <v>500</v>
      </c>
      <c r="G134" s="147">
        <v>0</v>
      </c>
      <c r="H134" s="147">
        <v>0</v>
      </c>
      <c r="I134" s="147">
        <v>0</v>
      </c>
      <c r="L134" s="4"/>
      <c r="M134" s="4"/>
      <c r="N134" s="4"/>
      <c r="O134" s="4"/>
    </row>
    <row r="135" spans="1:15" ht="17.25" hidden="1" customHeight="1">
      <c r="A135" s="117" t="s">
        <v>410</v>
      </c>
      <c r="B135" s="118">
        <v>914</v>
      </c>
      <c r="C135" s="123" t="s">
        <v>132</v>
      </c>
      <c r="D135" s="146" t="s">
        <v>79</v>
      </c>
      <c r="E135" s="241" t="s">
        <v>445</v>
      </c>
      <c r="F135" s="211">
        <v>200</v>
      </c>
      <c r="G135" s="147">
        <v>0</v>
      </c>
      <c r="H135" s="147">
        <v>0</v>
      </c>
      <c r="I135" s="147">
        <v>0</v>
      </c>
      <c r="L135" s="4"/>
      <c r="M135" s="4"/>
      <c r="N135" s="4"/>
      <c r="O135" s="4"/>
    </row>
    <row r="136" spans="1:15" ht="47.25">
      <c r="A136" s="117" t="s">
        <v>339</v>
      </c>
      <c r="B136" s="108">
        <v>914</v>
      </c>
      <c r="C136" s="109" t="s">
        <v>132</v>
      </c>
      <c r="D136" s="109" t="s">
        <v>132</v>
      </c>
      <c r="E136" s="118"/>
      <c r="F136" s="118"/>
      <c r="G136" s="110">
        <f>G137</f>
        <v>13</v>
      </c>
      <c r="H136" s="110">
        <f t="shared" ref="H136:I136" si="43">H137</f>
        <v>13</v>
      </c>
      <c r="I136" s="192">
        <f t="shared" si="43"/>
        <v>13</v>
      </c>
      <c r="L136" s="4"/>
      <c r="M136" s="4"/>
      <c r="N136" s="4"/>
      <c r="O136" s="4"/>
    </row>
    <row r="137" spans="1:15" ht="66.75" customHeight="1">
      <c r="A137" s="2" t="s">
        <v>309</v>
      </c>
      <c r="B137" s="11">
        <v>914</v>
      </c>
      <c r="C137" s="12" t="s">
        <v>132</v>
      </c>
      <c r="D137" s="12" t="s">
        <v>132</v>
      </c>
      <c r="E137" s="13" t="s">
        <v>157</v>
      </c>
      <c r="F137" s="11"/>
      <c r="G137" s="14">
        <f>G138</f>
        <v>13</v>
      </c>
      <c r="H137" s="14">
        <f t="shared" ref="H137:I137" si="44">H138</f>
        <v>13</v>
      </c>
      <c r="I137" s="14">
        <f t="shared" si="44"/>
        <v>13</v>
      </c>
      <c r="L137" s="4"/>
      <c r="M137" s="4"/>
      <c r="N137" s="4"/>
      <c r="O137" s="4"/>
    </row>
    <row r="138" spans="1:15" ht="47.25" customHeight="1">
      <c r="A138" s="2" t="s">
        <v>158</v>
      </c>
      <c r="B138" s="11">
        <v>914</v>
      </c>
      <c r="C138" s="12" t="s">
        <v>132</v>
      </c>
      <c r="D138" s="12" t="s">
        <v>132</v>
      </c>
      <c r="E138" s="13" t="s">
        <v>159</v>
      </c>
      <c r="F138" s="11"/>
      <c r="G138" s="14">
        <f>G139</f>
        <v>13</v>
      </c>
      <c r="H138" s="14">
        <f t="shared" ref="H138:I138" si="45">H139</f>
        <v>13</v>
      </c>
      <c r="I138" s="255">
        <f t="shared" si="45"/>
        <v>13</v>
      </c>
      <c r="L138" s="4"/>
      <c r="M138" s="4"/>
      <c r="N138" s="4"/>
      <c r="O138" s="4"/>
    </row>
    <row r="139" spans="1:15" ht="66" customHeight="1">
      <c r="A139" s="2" t="s">
        <v>181</v>
      </c>
      <c r="B139" s="11">
        <v>914</v>
      </c>
      <c r="C139" s="12" t="s">
        <v>132</v>
      </c>
      <c r="D139" s="12" t="s">
        <v>132</v>
      </c>
      <c r="E139" s="13" t="s">
        <v>201</v>
      </c>
      <c r="F139" s="11">
        <v>200</v>
      </c>
      <c r="G139" s="14">
        <v>13</v>
      </c>
      <c r="H139" s="14">
        <v>13</v>
      </c>
      <c r="I139" s="14">
        <v>13</v>
      </c>
      <c r="L139" s="4"/>
      <c r="M139" s="4"/>
      <c r="N139" s="4"/>
      <c r="O139" s="4"/>
    </row>
    <row r="140" spans="1:15" ht="19.5" hidden="1" customHeight="1">
      <c r="A140" s="27" t="s">
        <v>91</v>
      </c>
      <c r="B140" s="74">
        <v>914</v>
      </c>
      <c r="C140" s="73" t="s">
        <v>133</v>
      </c>
      <c r="D140" s="73"/>
      <c r="E140" s="75"/>
      <c r="F140" s="74"/>
      <c r="G140" s="72">
        <f>G141</f>
        <v>0</v>
      </c>
      <c r="H140" s="72">
        <f t="shared" ref="H140:I140" si="46">H141</f>
        <v>0</v>
      </c>
      <c r="I140" s="72">
        <f t="shared" si="46"/>
        <v>0</v>
      </c>
      <c r="L140" s="4"/>
      <c r="M140" s="4"/>
      <c r="N140" s="4"/>
      <c r="O140" s="4"/>
    </row>
    <row r="141" spans="1:15" ht="20.25" hidden="1" customHeight="1">
      <c r="A141" s="27" t="s">
        <v>225</v>
      </c>
      <c r="B141" s="11">
        <v>914</v>
      </c>
      <c r="C141" s="12" t="s">
        <v>133</v>
      </c>
      <c r="D141" s="12" t="s">
        <v>78</v>
      </c>
      <c r="E141" s="13"/>
      <c r="F141" s="11"/>
      <c r="G141" s="14">
        <f>G142</f>
        <v>0</v>
      </c>
      <c r="H141" s="14">
        <f>H144</f>
        <v>0</v>
      </c>
      <c r="I141" s="14">
        <f>I144</f>
        <v>0</v>
      </c>
      <c r="L141" s="4"/>
      <c r="M141" s="4"/>
      <c r="N141" s="4"/>
      <c r="O141" s="4"/>
    </row>
    <row r="142" spans="1:15" ht="69" hidden="1" customHeight="1">
      <c r="A142" s="51" t="s">
        <v>269</v>
      </c>
      <c r="B142" s="48">
        <v>914</v>
      </c>
      <c r="C142" s="47" t="s">
        <v>133</v>
      </c>
      <c r="D142" s="47" t="s">
        <v>78</v>
      </c>
      <c r="E142" s="234" t="s">
        <v>218</v>
      </c>
      <c r="F142" s="48"/>
      <c r="G142" s="46">
        <f>G144+G146</f>
        <v>0</v>
      </c>
      <c r="H142" s="103">
        <f t="shared" ref="H142:I142" si="47">H144+H146</f>
        <v>0</v>
      </c>
      <c r="I142" s="103">
        <f t="shared" si="47"/>
        <v>0</v>
      </c>
      <c r="L142" s="4"/>
      <c r="M142" s="4"/>
      <c r="N142" s="4"/>
      <c r="O142" s="4"/>
    </row>
    <row r="143" spans="1:15" ht="70.5" hidden="1" customHeight="1">
      <c r="A143" s="235" t="s">
        <v>226</v>
      </c>
      <c r="B143" s="233">
        <v>922</v>
      </c>
      <c r="C143" s="231" t="s">
        <v>133</v>
      </c>
      <c r="D143" s="231" t="s">
        <v>78</v>
      </c>
      <c r="E143" s="234" t="s">
        <v>227</v>
      </c>
      <c r="F143" s="233"/>
      <c r="G143" s="232">
        <f>G144</f>
        <v>0</v>
      </c>
      <c r="H143" s="232">
        <f t="shared" ref="H143:I143" si="48">H144</f>
        <v>0</v>
      </c>
      <c r="I143" s="232">
        <f t="shared" si="48"/>
        <v>0</v>
      </c>
      <c r="L143" s="4"/>
      <c r="M143" s="4"/>
      <c r="N143" s="4"/>
      <c r="O143" s="4"/>
    </row>
    <row r="144" spans="1:15" ht="96" hidden="1" customHeight="1">
      <c r="A144" s="28" t="s">
        <v>416</v>
      </c>
      <c r="B144" s="11">
        <v>914</v>
      </c>
      <c r="C144" s="12" t="s">
        <v>133</v>
      </c>
      <c r="D144" s="12" t="s">
        <v>78</v>
      </c>
      <c r="E144" s="226" t="s">
        <v>417</v>
      </c>
      <c r="F144" s="11">
        <v>500</v>
      </c>
      <c r="G144" s="14">
        <v>0</v>
      </c>
      <c r="H144" s="14">
        <v>0</v>
      </c>
      <c r="I144" s="14">
        <v>0</v>
      </c>
      <c r="L144" s="4"/>
      <c r="M144" s="4"/>
      <c r="N144" s="4"/>
      <c r="O144" s="4"/>
    </row>
    <row r="145" spans="1:15" ht="45" hidden="1" customHeight="1">
      <c r="A145" s="235" t="s">
        <v>229</v>
      </c>
      <c r="B145" s="233">
        <v>914</v>
      </c>
      <c r="C145" s="231" t="s">
        <v>133</v>
      </c>
      <c r="D145" s="231" t="s">
        <v>78</v>
      </c>
      <c r="E145" s="234" t="s">
        <v>230</v>
      </c>
      <c r="F145" s="233"/>
      <c r="G145" s="232">
        <f>G146</f>
        <v>0</v>
      </c>
      <c r="H145" s="232">
        <f t="shared" ref="H145:I145" si="49">H146</f>
        <v>0</v>
      </c>
      <c r="I145" s="232">
        <f t="shared" si="49"/>
        <v>0</v>
      </c>
      <c r="L145" s="4"/>
      <c r="M145" s="4"/>
      <c r="N145" s="4"/>
      <c r="O145" s="4"/>
    </row>
    <row r="146" spans="1:15" ht="78.75" hidden="1" customHeight="1">
      <c r="A146" s="28" t="s">
        <v>421</v>
      </c>
      <c r="B146" s="105">
        <v>914</v>
      </c>
      <c r="C146" s="104" t="s">
        <v>133</v>
      </c>
      <c r="D146" s="104" t="s">
        <v>78</v>
      </c>
      <c r="E146" s="106" t="s">
        <v>272</v>
      </c>
      <c r="F146" s="105">
        <v>500</v>
      </c>
      <c r="G146" s="103">
        <v>0</v>
      </c>
      <c r="H146" s="103">
        <v>0</v>
      </c>
      <c r="I146" s="103">
        <v>0</v>
      </c>
      <c r="L146" s="4"/>
      <c r="M146" s="4"/>
      <c r="N146" s="4"/>
      <c r="O146" s="4"/>
    </row>
    <row r="147" spans="1:15" ht="32.25" customHeight="1">
      <c r="A147" s="2" t="s">
        <v>202</v>
      </c>
      <c r="B147" s="11">
        <v>914</v>
      </c>
      <c r="C147" s="12">
        <v>10</v>
      </c>
      <c r="D147" s="12"/>
      <c r="E147" s="13"/>
      <c r="F147" s="11"/>
      <c r="G147" s="14">
        <f>G148+G152+G167+G159</f>
        <v>6866.7530000000006</v>
      </c>
      <c r="H147" s="330">
        <f t="shared" ref="H147" si="50">H148+H152+H167+H159</f>
        <v>6068.0970000000007</v>
      </c>
      <c r="I147" s="330">
        <f>I148+I152+I167+I159</f>
        <v>6253.97</v>
      </c>
      <c r="L147" s="4"/>
      <c r="M147" s="4"/>
      <c r="N147" s="4"/>
      <c r="O147" s="235"/>
    </row>
    <row r="148" spans="1:15">
      <c r="A148" s="2" t="s">
        <v>203</v>
      </c>
      <c r="B148" s="11">
        <v>914</v>
      </c>
      <c r="C148" s="12">
        <v>10</v>
      </c>
      <c r="D148" s="12" t="s">
        <v>78</v>
      </c>
      <c r="E148" s="13"/>
      <c r="F148" s="11"/>
      <c r="G148" s="14">
        <f>G149</f>
        <v>4862</v>
      </c>
      <c r="H148" s="189">
        <f t="shared" ref="H148:I149" si="51">H149</f>
        <v>4848</v>
      </c>
      <c r="I148" s="189">
        <f t="shared" si="51"/>
        <v>5042</v>
      </c>
      <c r="L148" s="4"/>
      <c r="M148" s="4"/>
      <c r="N148" s="4"/>
      <c r="O148" s="4"/>
    </row>
    <row r="149" spans="1:15" ht="67.5" customHeight="1">
      <c r="A149" s="2" t="s">
        <v>309</v>
      </c>
      <c r="B149" s="11">
        <v>914</v>
      </c>
      <c r="C149" s="12">
        <v>10</v>
      </c>
      <c r="D149" s="12" t="s">
        <v>78</v>
      </c>
      <c r="E149" s="13" t="s">
        <v>157</v>
      </c>
      <c r="F149" s="11"/>
      <c r="G149" s="14">
        <f>G150</f>
        <v>4862</v>
      </c>
      <c r="H149" s="189">
        <f t="shared" si="51"/>
        <v>4848</v>
      </c>
      <c r="I149" s="189">
        <f t="shared" si="51"/>
        <v>5042</v>
      </c>
      <c r="L149" s="4"/>
      <c r="M149" s="4"/>
      <c r="N149" s="4"/>
      <c r="O149" s="4"/>
    </row>
    <row r="150" spans="1:15" ht="31.5">
      <c r="A150" s="25" t="s">
        <v>204</v>
      </c>
      <c r="B150" s="11">
        <v>914</v>
      </c>
      <c r="C150" s="12">
        <v>10</v>
      </c>
      <c r="D150" s="12" t="s">
        <v>78</v>
      </c>
      <c r="E150" s="13" t="s">
        <v>205</v>
      </c>
      <c r="F150" s="11"/>
      <c r="G150" s="14">
        <f>G151</f>
        <v>4862</v>
      </c>
      <c r="H150" s="188">
        <f t="shared" ref="H150:I150" si="52">H151</f>
        <v>4848</v>
      </c>
      <c r="I150" s="188">
        <f t="shared" si="52"/>
        <v>5042</v>
      </c>
      <c r="L150" s="4"/>
      <c r="M150" s="4"/>
      <c r="N150" s="4"/>
      <c r="O150" s="4"/>
    </row>
    <row r="151" spans="1:15" ht="84.75" customHeight="1">
      <c r="A151" s="2" t="s">
        <v>206</v>
      </c>
      <c r="B151" s="11">
        <v>914</v>
      </c>
      <c r="C151" s="12">
        <v>10</v>
      </c>
      <c r="D151" s="12" t="s">
        <v>78</v>
      </c>
      <c r="E151" s="13" t="s">
        <v>207</v>
      </c>
      <c r="F151" s="11">
        <v>300</v>
      </c>
      <c r="G151" s="324">
        <v>4862</v>
      </c>
      <c r="H151" s="334">
        <v>4848</v>
      </c>
      <c r="I151" s="335">
        <v>5042</v>
      </c>
      <c r="L151" s="4"/>
      <c r="M151" s="4"/>
      <c r="N151" s="4"/>
      <c r="O151" s="4"/>
    </row>
    <row r="152" spans="1:15" ht="16.5" customHeight="1">
      <c r="A152" s="2" t="s">
        <v>208</v>
      </c>
      <c r="B152" s="11">
        <v>914</v>
      </c>
      <c r="C152" s="12">
        <v>10</v>
      </c>
      <c r="D152" s="12" t="s">
        <v>79</v>
      </c>
      <c r="E152" s="13"/>
      <c r="F152" s="11"/>
      <c r="G152" s="14">
        <f>G153</f>
        <v>200</v>
      </c>
      <c r="H152" s="103">
        <f t="shared" ref="H152:I153" si="53">H153</f>
        <v>200</v>
      </c>
      <c r="I152" s="103">
        <f t="shared" si="53"/>
        <v>200</v>
      </c>
      <c r="L152" s="4"/>
      <c r="M152" s="4"/>
      <c r="N152" s="4"/>
      <c r="O152" s="4"/>
    </row>
    <row r="153" spans="1:15" ht="63">
      <c r="A153" s="2" t="s">
        <v>311</v>
      </c>
      <c r="B153" s="11">
        <v>914</v>
      </c>
      <c r="C153" s="12">
        <v>10</v>
      </c>
      <c r="D153" s="12" t="s">
        <v>79</v>
      </c>
      <c r="E153" s="13" t="s">
        <v>190</v>
      </c>
      <c r="F153" s="11"/>
      <c r="G153" s="14">
        <f>G154</f>
        <v>200</v>
      </c>
      <c r="H153" s="248">
        <f t="shared" si="53"/>
        <v>200</v>
      </c>
      <c r="I153" s="248">
        <f t="shared" si="53"/>
        <v>200</v>
      </c>
      <c r="L153" s="4"/>
      <c r="M153" s="4"/>
      <c r="N153" s="4"/>
      <c r="O153" s="4"/>
    </row>
    <row r="154" spans="1:15" ht="65.25" customHeight="1">
      <c r="A154" s="247" t="s">
        <v>442</v>
      </c>
      <c r="B154" s="11">
        <v>914</v>
      </c>
      <c r="C154" s="12">
        <v>10</v>
      </c>
      <c r="D154" s="12" t="s">
        <v>79</v>
      </c>
      <c r="E154" s="249" t="s">
        <v>440</v>
      </c>
      <c r="F154" s="11"/>
      <c r="G154" s="14">
        <f>G157+G158</f>
        <v>200</v>
      </c>
      <c r="H154" s="188">
        <f t="shared" ref="H154:I154" si="54">H157+H158</f>
        <v>200</v>
      </c>
      <c r="I154" s="188">
        <f t="shared" si="54"/>
        <v>200</v>
      </c>
      <c r="L154" s="4"/>
      <c r="M154" s="4"/>
      <c r="N154" s="4"/>
      <c r="O154" s="4"/>
    </row>
    <row r="155" spans="1:15" ht="94.5" hidden="1">
      <c r="A155" s="2" t="s">
        <v>92</v>
      </c>
      <c r="B155" s="11">
        <v>914</v>
      </c>
      <c r="C155" s="12">
        <v>10</v>
      </c>
      <c r="D155" s="12" t="s">
        <v>79</v>
      </c>
      <c r="E155" s="13" t="s">
        <v>261</v>
      </c>
      <c r="F155" s="11">
        <v>300</v>
      </c>
      <c r="G155" s="14">
        <v>0</v>
      </c>
      <c r="H155" s="14">
        <v>0</v>
      </c>
      <c r="I155" s="14">
        <v>0</v>
      </c>
      <c r="L155" s="4"/>
      <c r="M155" s="4"/>
      <c r="N155" s="4"/>
      <c r="O155" s="4"/>
    </row>
    <row r="156" spans="1:15" ht="94.5" hidden="1">
      <c r="A156" s="2" t="s">
        <v>93</v>
      </c>
      <c r="B156" s="11">
        <v>914</v>
      </c>
      <c r="C156" s="12">
        <v>10</v>
      </c>
      <c r="D156" s="12" t="s">
        <v>79</v>
      </c>
      <c r="E156" s="13" t="s">
        <v>261</v>
      </c>
      <c r="F156" s="11">
        <v>300</v>
      </c>
      <c r="G156" s="14">
        <v>0</v>
      </c>
      <c r="H156" s="14">
        <v>0</v>
      </c>
      <c r="I156" s="14">
        <v>0</v>
      </c>
      <c r="L156" s="4"/>
      <c r="M156" s="4"/>
      <c r="N156" s="4"/>
      <c r="O156" s="4"/>
    </row>
    <row r="157" spans="1:15" ht="140.25" hidden="1" customHeight="1">
      <c r="A157" s="216" t="s">
        <v>394</v>
      </c>
      <c r="B157" s="11">
        <v>914</v>
      </c>
      <c r="C157" s="12">
        <v>10</v>
      </c>
      <c r="D157" s="12" t="s">
        <v>79</v>
      </c>
      <c r="E157" s="249" t="s">
        <v>441</v>
      </c>
      <c r="F157" s="11">
        <v>300</v>
      </c>
      <c r="G157" s="14">
        <v>0</v>
      </c>
      <c r="H157" s="14">
        <v>0</v>
      </c>
      <c r="I157" s="14">
        <v>0</v>
      </c>
      <c r="L157" s="4"/>
      <c r="M157" s="4"/>
      <c r="N157" s="4"/>
      <c r="O157" s="4"/>
    </row>
    <row r="158" spans="1:15" ht="142.5" customHeight="1">
      <c r="A158" s="216" t="s">
        <v>395</v>
      </c>
      <c r="B158" s="151">
        <v>914</v>
      </c>
      <c r="C158" s="150">
        <v>10</v>
      </c>
      <c r="D158" s="150" t="s">
        <v>79</v>
      </c>
      <c r="E158" s="249" t="s">
        <v>441</v>
      </c>
      <c r="F158" s="151">
        <v>300</v>
      </c>
      <c r="G158" s="149">
        <v>200</v>
      </c>
      <c r="H158" s="149">
        <v>200</v>
      </c>
      <c r="I158" s="149">
        <v>200</v>
      </c>
      <c r="L158" s="4"/>
      <c r="M158" s="4"/>
      <c r="N158" s="4"/>
      <c r="O158" s="4"/>
    </row>
    <row r="159" spans="1:15" ht="27" customHeight="1">
      <c r="A159" s="107" t="s">
        <v>44</v>
      </c>
      <c r="B159" s="105">
        <v>914</v>
      </c>
      <c r="C159" s="104">
        <v>10</v>
      </c>
      <c r="D159" s="104" t="s">
        <v>130</v>
      </c>
      <c r="E159" s="106"/>
      <c r="F159" s="105"/>
      <c r="G159" s="103">
        <f>G160</f>
        <v>680.40000000000009</v>
      </c>
      <c r="H159" s="330">
        <f t="shared" ref="H159:I159" si="55">H160</f>
        <v>717.99700000000007</v>
      </c>
      <c r="I159" s="330">
        <f t="shared" si="55"/>
        <v>709.87000000000012</v>
      </c>
      <c r="L159" s="4"/>
      <c r="M159" s="4"/>
      <c r="N159" s="4"/>
      <c r="O159" s="4"/>
    </row>
    <row r="160" spans="1:15" ht="96.75" customHeight="1">
      <c r="A160" s="2" t="s">
        <v>262</v>
      </c>
      <c r="B160" s="11">
        <v>914</v>
      </c>
      <c r="C160" s="12">
        <v>10</v>
      </c>
      <c r="D160" s="104" t="s">
        <v>130</v>
      </c>
      <c r="E160" s="13" t="s">
        <v>209</v>
      </c>
      <c r="F160" s="11"/>
      <c r="G160" s="14">
        <f>G161</f>
        <v>680.40000000000009</v>
      </c>
      <c r="H160" s="188">
        <f t="shared" ref="H160:I160" si="56">H161</f>
        <v>717.99700000000007</v>
      </c>
      <c r="I160" s="188">
        <f t="shared" si="56"/>
        <v>709.87000000000012</v>
      </c>
      <c r="L160" s="4"/>
      <c r="M160" s="4"/>
      <c r="N160" s="4"/>
      <c r="O160" s="4"/>
    </row>
    <row r="161" spans="1:15" ht="81.75" customHeight="1">
      <c r="A161" s="2" t="s">
        <v>210</v>
      </c>
      <c r="B161" s="11">
        <v>914</v>
      </c>
      <c r="C161" s="12">
        <v>10</v>
      </c>
      <c r="D161" s="104" t="s">
        <v>130</v>
      </c>
      <c r="E161" s="13" t="s">
        <v>94</v>
      </c>
      <c r="F161" s="11"/>
      <c r="G161" s="14">
        <f>G162</f>
        <v>680.40000000000009</v>
      </c>
      <c r="H161" s="188">
        <f t="shared" ref="H161:I161" si="57">H162</f>
        <v>717.99700000000007</v>
      </c>
      <c r="I161" s="189">
        <f t="shared" si="57"/>
        <v>709.87000000000012</v>
      </c>
      <c r="L161" s="4"/>
      <c r="M161" s="4"/>
      <c r="N161" s="4"/>
      <c r="O161" s="4"/>
    </row>
    <row r="162" spans="1:15" ht="47.25">
      <c r="A162" s="2" t="s">
        <v>211</v>
      </c>
      <c r="B162" s="11">
        <v>914</v>
      </c>
      <c r="C162" s="12">
        <v>10</v>
      </c>
      <c r="D162" s="104" t="s">
        <v>130</v>
      </c>
      <c r="E162" s="13" t="s">
        <v>212</v>
      </c>
      <c r="F162" s="11"/>
      <c r="G162" s="14">
        <f>G165+G166</f>
        <v>680.40000000000009</v>
      </c>
      <c r="H162" s="188">
        <f t="shared" ref="H162:I162" si="58">H165+H166</f>
        <v>717.99700000000007</v>
      </c>
      <c r="I162" s="188">
        <f t="shared" si="58"/>
        <v>709.87000000000012</v>
      </c>
      <c r="L162" s="4"/>
      <c r="M162" s="4"/>
      <c r="N162" s="4"/>
      <c r="O162" s="4"/>
    </row>
    <row r="163" spans="1:15" ht="47.25" hidden="1">
      <c r="A163" s="2" t="s">
        <v>95</v>
      </c>
      <c r="B163" s="11">
        <v>914</v>
      </c>
      <c r="C163" s="12">
        <v>10</v>
      </c>
      <c r="D163" s="12" t="s">
        <v>79</v>
      </c>
      <c r="E163" s="13" t="s">
        <v>263</v>
      </c>
      <c r="F163" s="11">
        <v>300</v>
      </c>
      <c r="G163" s="14">
        <v>0</v>
      </c>
      <c r="H163" s="14">
        <v>0</v>
      </c>
      <c r="I163" s="14">
        <v>0</v>
      </c>
      <c r="L163" s="4"/>
      <c r="M163" s="4"/>
      <c r="N163" s="4"/>
      <c r="O163" s="4"/>
    </row>
    <row r="164" spans="1:15" ht="47.25" hidden="1">
      <c r="A164" s="2" t="s">
        <v>96</v>
      </c>
      <c r="B164" s="11">
        <v>914</v>
      </c>
      <c r="C164" s="12">
        <v>10</v>
      </c>
      <c r="D164" s="12" t="s">
        <v>79</v>
      </c>
      <c r="E164" s="13" t="s">
        <v>263</v>
      </c>
      <c r="F164" s="11">
        <v>300</v>
      </c>
      <c r="G164" s="14">
        <v>0</v>
      </c>
      <c r="H164" s="14">
        <v>0</v>
      </c>
      <c r="I164" s="14">
        <v>0</v>
      </c>
      <c r="L164" s="4"/>
      <c r="M164" s="4"/>
      <c r="N164" s="4"/>
      <c r="O164" s="4"/>
    </row>
    <row r="165" spans="1:15" ht="78.75">
      <c r="A165" s="216" t="s">
        <v>396</v>
      </c>
      <c r="B165" s="105">
        <v>914</v>
      </c>
      <c r="C165" s="104">
        <v>10</v>
      </c>
      <c r="D165" s="104" t="s">
        <v>130</v>
      </c>
      <c r="E165" s="106" t="s">
        <v>263</v>
      </c>
      <c r="F165" s="105">
        <v>300</v>
      </c>
      <c r="G165" s="324">
        <v>531.6</v>
      </c>
      <c r="H165" s="339">
        <v>569.197</v>
      </c>
      <c r="I165" s="324">
        <v>561.07000000000005</v>
      </c>
      <c r="L165" s="4"/>
      <c r="M165" s="4"/>
      <c r="N165" s="4"/>
      <c r="O165" s="4"/>
    </row>
    <row r="166" spans="1:15" ht="78.75">
      <c r="A166" s="216" t="s">
        <v>397</v>
      </c>
      <c r="B166" s="11">
        <v>914</v>
      </c>
      <c r="C166" s="12">
        <v>10</v>
      </c>
      <c r="D166" s="104" t="s">
        <v>130</v>
      </c>
      <c r="E166" s="13" t="s">
        <v>263</v>
      </c>
      <c r="F166" s="11">
        <v>300</v>
      </c>
      <c r="G166" s="14">
        <v>148.80000000000001</v>
      </c>
      <c r="H166" s="14">
        <v>148.80000000000001</v>
      </c>
      <c r="I166" s="14">
        <v>148.80000000000001</v>
      </c>
      <c r="L166" s="4"/>
      <c r="M166" s="4"/>
      <c r="N166" s="4"/>
      <c r="O166" s="4"/>
    </row>
    <row r="167" spans="1:15" ht="33.75" customHeight="1">
      <c r="A167" s="76" t="s">
        <v>213</v>
      </c>
      <c r="B167" s="82">
        <v>914</v>
      </c>
      <c r="C167" s="86">
        <v>10</v>
      </c>
      <c r="D167" s="86" t="s">
        <v>134</v>
      </c>
      <c r="E167" s="84"/>
      <c r="F167" s="82"/>
      <c r="G167" s="80">
        <f>G168</f>
        <v>1124.3530000000001</v>
      </c>
      <c r="H167" s="332">
        <f t="shared" ref="H167:I167" si="59">H168</f>
        <v>302.10000000000002</v>
      </c>
      <c r="I167" s="332">
        <f t="shared" si="59"/>
        <v>302.10000000000002</v>
      </c>
      <c r="L167" s="4"/>
      <c r="M167" s="4"/>
      <c r="N167" s="4"/>
      <c r="O167" s="4"/>
    </row>
    <row r="168" spans="1:15" ht="63" customHeight="1">
      <c r="A168" s="78" t="s">
        <v>310</v>
      </c>
      <c r="B168" s="74">
        <v>914</v>
      </c>
      <c r="C168" s="73">
        <v>10</v>
      </c>
      <c r="D168" s="73" t="s">
        <v>134</v>
      </c>
      <c r="E168" s="75" t="s">
        <v>157</v>
      </c>
      <c r="F168" s="74"/>
      <c r="G168" s="72">
        <f>G169+G172</f>
        <v>1124.3530000000001</v>
      </c>
      <c r="H168" s="72">
        <f>H169+H172</f>
        <v>302.10000000000002</v>
      </c>
      <c r="I168" s="72">
        <f>I169+I172</f>
        <v>302.10000000000002</v>
      </c>
      <c r="L168" s="4"/>
      <c r="M168" s="4"/>
      <c r="N168" s="4"/>
      <c r="O168" s="4"/>
    </row>
    <row r="169" spans="1:15" ht="47.25" customHeight="1">
      <c r="A169" s="243" t="s">
        <v>158</v>
      </c>
      <c r="B169" s="11">
        <v>914</v>
      </c>
      <c r="C169" s="12">
        <v>10</v>
      </c>
      <c r="D169" s="12" t="s">
        <v>134</v>
      </c>
      <c r="E169" s="13" t="s">
        <v>159</v>
      </c>
      <c r="F169" s="11"/>
      <c r="G169" s="14">
        <f>G170</f>
        <v>317.25299999999999</v>
      </c>
      <c r="H169" s="14">
        <f>H170</f>
        <v>302.10000000000002</v>
      </c>
      <c r="I169" s="14">
        <f>I170</f>
        <v>302.10000000000002</v>
      </c>
      <c r="L169" s="4"/>
      <c r="M169" s="4"/>
      <c r="N169" s="4"/>
      <c r="O169" s="4"/>
    </row>
    <row r="170" spans="1:15" ht="82.5" customHeight="1">
      <c r="A170" s="290" t="s">
        <v>214</v>
      </c>
      <c r="B170" s="11">
        <v>914</v>
      </c>
      <c r="C170" s="12">
        <v>10</v>
      </c>
      <c r="D170" s="12" t="s">
        <v>134</v>
      </c>
      <c r="E170" s="13" t="s">
        <v>180</v>
      </c>
      <c r="F170" s="11">
        <v>600</v>
      </c>
      <c r="G170" s="324">
        <v>317.25299999999999</v>
      </c>
      <c r="H170" s="324">
        <v>302.10000000000002</v>
      </c>
      <c r="I170" s="324">
        <v>302.10000000000002</v>
      </c>
      <c r="L170" s="4"/>
      <c r="M170" s="4"/>
      <c r="N170" s="4"/>
      <c r="O170" s="4"/>
    </row>
    <row r="171" spans="1:15" ht="82.5" customHeight="1">
      <c r="A171" s="243" t="s">
        <v>435</v>
      </c>
      <c r="B171" s="246">
        <v>914</v>
      </c>
      <c r="C171" s="244" t="s">
        <v>264</v>
      </c>
      <c r="D171" s="244" t="s">
        <v>134</v>
      </c>
      <c r="E171" s="250" t="s">
        <v>446</v>
      </c>
      <c r="F171" s="246"/>
      <c r="G171" s="245">
        <f>G172</f>
        <v>807.1</v>
      </c>
      <c r="H171" s="245">
        <v>0</v>
      </c>
      <c r="I171" s="245">
        <v>0</v>
      </c>
      <c r="L171" s="4"/>
      <c r="M171" s="4"/>
      <c r="N171" s="4"/>
      <c r="O171" s="4"/>
    </row>
    <row r="172" spans="1:15" ht="96.75" customHeight="1">
      <c r="A172" s="355" t="s">
        <v>536</v>
      </c>
      <c r="B172" s="11">
        <v>914</v>
      </c>
      <c r="C172" s="12" t="s">
        <v>264</v>
      </c>
      <c r="D172" s="12" t="s">
        <v>134</v>
      </c>
      <c r="E172" s="250" t="s">
        <v>447</v>
      </c>
      <c r="F172" s="11">
        <v>600</v>
      </c>
      <c r="G172" s="14">
        <v>807.1</v>
      </c>
      <c r="H172" s="14">
        <v>0</v>
      </c>
      <c r="I172" s="14">
        <v>0</v>
      </c>
      <c r="L172" s="4"/>
      <c r="M172" s="4"/>
      <c r="N172" s="4"/>
      <c r="O172" s="4"/>
    </row>
    <row r="173" spans="1:15" ht="66.75" customHeight="1">
      <c r="A173" s="45" t="s">
        <v>319</v>
      </c>
      <c r="B173" s="11">
        <v>922</v>
      </c>
      <c r="C173" s="12"/>
      <c r="D173" s="12"/>
      <c r="E173" s="13"/>
      <c r="F173" s="11"/>
      <c r="G173" s="14">
        <f>G174+G190+G225+G230</f>
        <v>34231.227999999996</v>
      </c>
      <c r="H173" s="330">
        <f>H174+H190+H225+H230</f>
        <v>26397.059999999998</v>
      </c>
      <c r="I173" s="330">
        <f>I174+I190+I225+I230</f>
        <v>33149.268000000004</v>
      </c>
      <c r="L173" s="4"/>
      <c r="M173" s="4"/>
      <c r="N173" s="4"/>
      <c r="O173" s="4"/>
    </row>
    <row r="174" spans="1:15">
      <c r="A174" s="2" t="s">
        <v>215</v>
      </c>
      <c r="B174" s="11">
        <v>922</v>
      </c>
      <c r="C174" s="12" t="s">
        <v>135</v>
      </c>
      <c r="D174" s="12"/>
      <c r="E174" s="13"/>
      <c r="F174" s="11"/>
      <c r="G174" s="180">
        <f t="shared" ref="G174:I174" si="60">G175</f>
        <v>5004.92</v>
      </c>
      <c r="H174" s="330">
        <f t="shared" si="60"/>
        <v>4194.8999999999996</v>
      </c>
      <c r="I174" s="330">
        <f t="shared" si="60"/>
        <v>4195.3</v>
      </c>
      <c r="L174" s="4"/>
      <c r="M174" s="4"/>
      <c r="N174" s="4"/>
      <c r="O174" s="4"/>
    </row>
    <row r="175" spans="1:15">
      <c r="A175" s="2" t="s">
        <v>216</v>
      </c>
      <c r="B175" s="11">
        <v>922</v>
      </c>
      <c r="C175" s="12" t="s">
        <v>135</v>
      </c>
      <c r="D175" s="12" t="s">
        <v>79</v>
      </c>
      <c r="E175" s="13"/>
      <c r="F175" s="11"/>
      <c r="G175" s="180">
        <f t="shared" ref="G175:I175" si="61">G176</f>
        <v>5004.92</v>
      </c>
      <c r="H175" s="330">
        <f t="shared" si="61"/>
        <v>4194.8999999999996</v>
      </c>
      <c r="I175" s="330">
        <f t="shared" si="61"/>
        <v>4195.3</v>
      </c>
      <c r="L175" s="4"/>
      <c r="M175" s="4"/>
      <c r="N175" s="4"/>
      <c r="O175" s="4"/>
    </row>
    <row r="176" spans="1:15" ht="65.25" customHeight="1">
      <c r="A176" s="2" t="s">
        <v>265</v>
      </c>
      <c r="B176" s="11">
        <v>922</v>
      </c>
      <c r="C176" s="12" t="s">
        <v>135</v>
      </c>
      <c r="D176" s="12" t="s">
        <v>79</v>
      </c>
      <c r="E176" s="13" t="s">
        <v>218</v>
      </c>
      <c r="F176" s="11"/>
      <c r="G176" s="14">
        <f>G177+G187</f>
        <v>5004.92</v>
      </c>
      <c r="H176" s="330">
        <f t="shared" ref="H176:I176" si="62">H177+H187+H181</f>
        <v>4194.8999999999996</v>
      </c>
      <c r="I176" s="330">
        <f t="shared" si="62"/>
        <v>4195.3</v>
      </c>
      <c r="J176" s="256"/>
      <c r="L176" s="4"/>
      <c r="M176" s="4"/>
      <c r="N176" s="4"/>
      <c r="O176" s="4"/>
    </row>
    <row r="177" spans="1:15" ht="31.5">
      <c r="A177" s="2" t="s">
        <v>219</v>
      </c>
      <c r="B177" s="11">
        <v>922</v>
      </c>
      <c r="C177" s="12" t="s">
        <v>135</v>
      </c>
      <c r="D177" s="12" t="s">
        <v>79</v>
      </c>
      <c r="E177" s="13" t="s">
        <v>220</v>
      </c>
      <c r="F177" s="11"/>
      <c r="G177" s="14">
        <f>G178+G179+G180+G184+G185+G186+G181</f>
        <v>5004.92</v>
      </c>
      <c r="H177" s="330">
        <f t="shared" ref="H177:I177" si="63">H178+H179+H180+H184+H185+H186</f>
        <v>4194.8999999999996</v>
      </c>
      <c r="I177" s="330">
        <f t="shared" si="63"/>
        <v>4195.3</v>
      </c>
      <c r="L177" s="4"/>
      <c r="M177" s="4"/>
      <c r="N177" s="4"/>
      <c r="O177" s="4"/>
    </row>
    <row r="178" spans="1:15" ht="159.75" customHeight="1">
      <c r="A178" s="2" t="s">
        <v>312</v>
      </c>
      <c r="B178" s="11">
        <v>922</v>
      </c>
      <c r="C178" s="12" t="s">
        <v>135</v>
      </c>
      <c r="D178" s="12" t="s">
        <v>79</v>
      </c>
      <c r="E178" s="13" t="s">
        <v>221</v>
      </c>
      <c r="F178" s="11">
        <v>100</v>
      </c>
      <c r="G178" s="34">
        <v>4024.83</v>
      </c>
      <c r="H178" s="334">
        <v>3991</v>
      </c>
      <c r="I178" s="335">
        <v>3991</v>
      </c>
      <c r="J178" s="256"/>
      <c r="L178" s="4"/>
      <c r="M178" s="4"/>
      <c r="N178" s="4"/>
      <c r="O178" s="4"/>
    </row>
    <row r="179" spans="1:15" ht="80.25" customHeight="1">
      <c r="A179" s="154" t="s">
        <v>222</v>
      </c>
      <c r="B179" s="11">
        <v>922</v>
      </c>
      <c r="C179" s="12" t="s">
        <v>135</v>
      </c>
      <c r="D179" s="12" t="s">
        <v>79</v>
      </c>
      <c r="E179" s="207" t="s">
        <v>221</v>
      </c>
      <c r="F179" s="11">
        <v>200</v>
      </c>
      <c r="G179" s="34">
        <v>899.77</v>
      </c>
      <c r="H179" s="334">
        <v>203.9</v>
      </c>
      <c r="I179" s="335">
        <v>204.3</v>
      </c>
      <c r="L179" s="4"/>
      <c r="M179" s="4"/>
      <c r="N179" s="4"/>
      <c r="O179" s="4"/>
    </row>
    <row r="180" spans="1:15" ht="54" customHeight="1">
      <c r="A180" s="240" t="s">
        <v>223</v>
      </c>
      <c r="B180" s="11">
        <v>922</v>
      </c>
      <c r="C180" s="12" t="s">
        <v>135</v>
      </c>
      <c r="D180" s="12" t="s">
        <v>79</v>
      </c>
      <c r="E180" s="367" t="s">
        <v>221</v>
      </c>
      <c r="F180" s="11">
        <v>800</v>
      </c>
      <c r="G180" s="14">
        <v>0</v>
      </c>
      <c r="H180" s="14">
        <v>0</v>
      </c>
      <c r="I180" s="14">
        <v>0</v>
      </c>
      <c r="L180" s="4"/>
      <c r="M180" s="4"/>
      <c r="N180" s="4"/>
      <c r="O180" s="4"/>
    </row>
    <row r="181" spans="1:15" ht="76.5" customHeight="1">
      <c r="A181" s="365" t="s">
        <v>222</v>
      </c>
      <c r="B181" s="108">
        <v>922</v>
      </c>
      <c r="C181" s="109" t="s">
        <v>135</v>
      </c>
      <c r="D181" s="109" t="s">
        <v>79</v>
      </c>
      <c r="E181" s="367" t="s">
        <v>563</v>
      </c>
      <c r="F181" s="108">
        <v>200</v>
      </c>
      <c r="G181" s="110">
        <v>80.319999999999993</v>
      </c>
      <c r="H181" s="110">
        <f t="shared" ref="H181:I181" si="64">H182+H183</f>
        <v>0</v>
      </c>
      <c r="I181" s="110">
        <f t="shared" si="64"/>
        <v>0</v>
      </c>
      <c r="L181" s="4"/>
      <c r="M181" s="4"/>
      <c r="N181" s="4"/>
      <c r="O181" s="4"/>
    </row>
    <row r="182" spans="1:15" ht="1.5" hidden="1" customHeight="1">
      <c r="A182" s="115" t="s">
        <v>348</v>
      </c>
      <c r="B182" s="44">
        <v>922</v>
      </c>
      <c r="C182" s="43" t="s">
        <v>135</v>
      </c>
      <c r="D182" s="43" t="s">
        <v>79</v>
      </c>
      <c r="E182" s="106" t="s">
        <v>340</v>
      </c>
      <c r="F182" s="44">
        <v>200</v>
      </c>
      <c r="G182" s="42">
        <v>0</v>
      </c>
      <c r="H182" s="42">
        <v>0</v>
      </c>
      <c r="I182" s="42">
        <v>0</v>
      </c>
      <c r="L182" s="4"/>
      <c r="M182" s="4"/>
      <c r="N182" s="4"/>
      <c r="O182" s="4"/>
    </row>
    <row r="183" spans="1:15" ht="15.75" hidden="1" customHeight="1">
      <c r="A183" s="115" t="s">
        <v>349</v>
      </c>
      <c r="B183" s="108">
        <v>922</v>
      </c>
      <c r="C183" s="109" t="s">
        <v>135</v>
      </c>
      <c r="D183" s="109" t="s">
        <v>79</v>
      </c>
      <c r="E183" s="112" t="s">
        <v>340</v>
      </c>
      <c r="F183" s="108">
        <v>200</v>
      </c>
      <c r="G183" s="110">
        <v>0</v>
      </c>
      <c r="H183" s="110">
        <v>0</v>
      </c>
      <c r="I183" s="110">
        <v>0</v>
      </c>
      <c r="L183" s="4"/>
      <c r="M183" s="4"/>
      <c r="N183" s="4"/>
      <c r="O183" s="4"/>
    </row>
    <row r="184" spans="1:15" ht="17.25" hidden="1" customHeight="1">
      <c r="A184" s="216" t="s">
        <v>398</v>
      </c>
      <c r="B184" s="195">
        <v>922</v>
      </c>
      <c r="C184" s="196" t="s">
        <v>135</v>
      </c>
      <c r="D184" s="196" t="s">
        <v>79</v>
      </c>
      <c r="E184" s="207" t="s">
        <v>386</v>
      </c>
      <c r="F184" s="195">
        <v>200</v>
      </c>
      <c r="G184" s="197">
        <v>0</v>
      </c>
      <c r="H184" s="197">
        <v>0</v>
      </c>
      <c r="I184" s="197">
        <v>0</v>
      </c>
      <c r="L184" s="4"/>
      <c r="M184" s="4"/>
      <c r="N184" s="4"/>
      <c r="O184" s="4"/>
    </row>
    <row r="185" spans="1:15" ht="14.25" hidden="1" customHeight="1">
      <c r="A185" s="216" t="s">
        <v>399</v>
      </c>
      <c r="B185" s="205">
        <v>922</v>
      </c>
      <c r="C185" s="204" t="s">
        <v>135</v>
      </c>
      <c r="D185" s="204" t="s">
        <v>79</v>
      </c>
      <c r="E185" s="207" t="s">
        <v>386</v>
      </c>
      <c r="F185" s="205">
        <v>200</v>
      </c>
      <c r="G185" s="203">
        <v>0</v>
      </c>
      <c r="H185" s="203">
        <v>0</v>
      </c>
      <c r="I185" s="203">
        <v>0</v>
      </c>
      <c r="L185" s="4"/>
      <c r="M185" s="4"/>
      <c r="N185" s="4"/>
      <c r="O185" s="4"/>
    </row>
    <row r="186" spans="1:15" ht="10.5" hidden="1" customHeight="1">
      <c r="A186" s="301" t="s">
        <v>222</v>
      </c>
      <c r="B186" s="305">
        <v>922</v>
      </c>
      <c r="C186" s="302" t="s">
        <v>135</v>
      </c>
      <c r="D186" s="302" t="s">
        <v>79</v>
      </c>
      <c r="E186" s="303" t="s">
        <v>480</v>
      </c>
      <c r="F186" s="305">
        <v>200</v>
      </c>
      <c r="G186" s="304"/>
      <c r="H186" s="304"/>
      <c r="I186" s="304"/>
      <c r="L186" s="4"/>
      <c r="M186" s="4"/>
      <c r="N186" s="4"/>
      <c r="O186" s="4"/>
    </row>
    <row r="187" spans="1:15" ht="15.75" hidden="1" customHeight="1">
      <c r="A187" s="29" t="s">
        <v>266</v>
      </c>
      <c r="B187" s="12" t="s">
        <v>142</v>
      </c>
      <c r="C187" s="12" t="s">
        <v>135</v>
      </c>
      <c r="D187" s="12" t="s">
        <v>79</v>
      </c>
      <c r="E187" s="13" t="s">
        <v>143</v>
      </c>
      <c r="F187" s="11"/>
      <c r="G187" s="110">
        <f>G188+G189</f>
        <v>0</v>
      </c>
      <c r="H187" s="14">
        <f>H188+H189</f>
        <v>0</v>
      </c>
      <c r="I187" s="293">
        <f>I188+I189</f>
        <v>0</v>
      </c>
      <c r="L187" s="4"/>
      <c r="M187" s="4"/>
      <c r="N187" s="4"/>
      <c r="O187" s="4"/>
    </row>
    <row r="188" spans="1:15" ht="12" hidden="1" customHeight="1">
      <c r="A188" s="78" t="s">
        <v>267</v>
      </c>
      <c r="B188" s="74">
        <v>922</v>
      </c>
      <c r="C188" s="73" t="s">
        <v>135</v>
      </c>
      <c r="D188" s="73" t="s">
        <v>79</v>
      </c>
      <c r="E188" s="75" t="s">
        <v>144</v>
      </c>
      <c r="F188" s="74">
        <v>200</v>
      </c>
      <c r="G188" s="72"/>
      <c r="H188" s="72"/>
      <c r="I188" s="72"/>
      <c r="L188" s="4"/>
      <c r="M188" s="4"/>
      <c r="N188" s="4"/>
      <c r="O188" s="4"/>
    </row>
    <row r="189" spans="1:15" ht="18" hidden="1" customHeight="1" thickBot="1">
      <c r="A189" s="94" t="s">
        <v>268</v>
      </c>
      <c r="B189" s="95">
        <v>922</v>
      </c>
      <c r="C189" s="96" t="s">
        <v>135</v>
      </c>
      <c r="D189" s="96" t="s">
        <v>79</v>
      </c>
      <c r="E189" s="97" t="s">
        <v>144</v>
      </c>
      <c r="F189" s="95">
        <v>800</v>
      </c>
      <c r="G189" s="98">
        <v>0</v>
      </c>
      <c r="H189" s="98">
        <v>0</v>
      </c>
      <c r="I189" s="99">
        <v>0</v>
      </c>
      <c r="L189" s="4"/>
      <c r="M189" s="4"/>
      <c r="N189" s="4"/>
      <c r="O189" s="4"/>
    </row>
    <row r="190" spans="1:15">
      <c r="A190" s="77" t="s">
        <v>224</v>
      </c>
      <c r="B190" s="83">
        <v>922</v>
      </c>
      <c r="C190" s="87" t="s">
        <v>133</v>
      </c>
      <c r="D190" s="87"/>
      <c r="E190" s="85"/>
      <c r="F190" s="83"/>
      <c r="G190" s="81">
        <f>G191+G214</f>
        <v>27083.928</v>
      </c>
      <c r="H190" s="333">
        <f>H191+H214</f>
        <v>21474.560000000001</v>
      </c>
      <c r="I190" s="333">
        <f>I191+I214</f>
        <v>28226.368000000002</v>
      </c>
      <c r="J190" s="345"/>
      <c r="L190" s="4"/>
      <c r="M190" s="4"/>
      <c r="N190" s="4"/>
      <c r="O190" s="4"/>
    </row>
    <row r="191" spans="1:15">
      <c r="A191" s="2" t="s">
        <v>225</v>
      </c>
      <c r="B191" s="11">
        <v>922</v>
      </c>
      <c r="C191" s="12" t="s">
        <v>133</v>
      </c>
      <c r="D191" s="12" t="s">
        <v>78</v>
      </c>
      <c r="E191" s="13"/>
      <c r="F191" s="11"/>
      <c r="G191" s="14">
        <f>G192</f>
        <v>23466.128000000001</v>
      </c>
      <c r="H191" s="330">
        <f t="shared" ref="H191:I191" si="65">H192</f>
        <v>18566.36</v>
      </c>
      <c r="I191" s="330">
        <f t="shared" si="65"/>
        <v>25210.968000000001</v>
      </c>
      <c r="L191" s="4"/>
      <c r="M191" s="4"/>
      <c r="N191" s="4"/>
      <c r="O191" s="4"/>
    </row>
    <row r="192" spans="1:15" ht="65.25" customHeight="1">
      <c r="A192" s="2" t="s">
        <v>269</v>
      </c>
      <c r="B192" s="11">
        <v>922</v>
      </c>
      <c r="C192" s="12" t="s">
        <v>133</v>
      </c>
      <c r="D192" s="12" t="s">
        <v>78</v>
      </c>
      <c r="E192" s="13" t="s">
        <v>218</v>
      </c>
      <c r="F192" s="22"/>
      <c r="G192" s="14">
        <f>G193+G203+G209+G207</f>
        <v>23466.128000000001</v>
      </c>
      <c r="H192" s="330">
        <f>H193+H203+H209+H207</f>
        <v>18566.36</v>
      </c>
      <c r="I192" s="330">
        <f>I193+I203+I209+I207</f>
        <v>25210.968000000001</v>
      </c>
      <c r="L192" s="4"/>
      <c r="M192" s="4"/>
      <c r="N192" s="4"/>
      <c r="O192" s="4"/>
    </row>
    <row r="193" spans="1:15" ht="69.75" customHeight="1">
      <c r="A193" s="2" t="s">
        <v>226</v>
      </c>
      <c r="B193" s="11">
        <v>922</v>
      </c>
      <c r="C193" s="12" t="s">
        <v>133</v>
      </c>
      <c r="D193" s="12" t="s">
        <v>78</v>
      </c>
      <c r="E193" s="13" t="s">
        <v>227</v>
      </c>
      <c r="F193" s="22"/>
      <c r="G193" s="14">
        <f>G194+G196+G199+G200+G198+G201+G202</f>
        <v>15572.008</v>
      </c>
      <c r="H193" s="330">
        <f>H194+H196+H199+H200+H198+H201+H202</f>
        <v>10230.240000000002</v>
      </c>
      <c r="I193" s="330">
        <f>I194+I196+I199+I200+I198+I201+I202</f>
        <v>16356.343999999999</v>
      </c>
      <c r="L193" s="4"/>
      <c r="M193" s="4"/>
      <c r="N193" s="4"/>
      <c r="O193" s="4"/>
    </row>
    <row r="194" spans="1:15" ht="27.75" hidden="1" customHeight="1">
      <c r="A194" s="2"/>
      <c r="B194" s="378">
        <v>922</v>
      </c>
      <c r="C194" s="386" t="s">
        <v>133</v>
      </c>
      <c r="D194" s="386" t="s">
        <v>78</v>
      </c>
      <c r="E194" s="384" t="s">
        <v>228</v>
      </c>
      <c r="F194" s="378">
        <v>100</v>
      </c>
      <c r="G194" s="376">
        <v>9242.2999999999993</v>
      </c>
      <c r="H194" s="376">
        <v>9387.7000000000007</v>
      </c>
      <c r="I194" s="376">
        <v>9995.4</v>
      </c>
      <c r="L194" s="4"/>
      <c r="M194" s="4"/>
      <c r="N194" s="4"/>
      <c r="O194" s="4"/>
    </row>
    <row r="195" spans="1:15" ht="156.75" customHeight="1">
      <c r="A195" s="2" t="s">
        <v>270</v>
      </c>
      <c r="B195" s="379"/>
      <c r="C195" s="387"/>
      <c r="D195" s="387"/>
      <c r="E195" s="385"/>
      <c r="F195" s="379"/>
      <c r="G195" s="377"/>
      <c r="H195" s="377"/>
      <c r="I195" s="377"/>
      <c r="J195" s="256"/>
      <c r="L195" s="4"/>
      <c r="M195" s="4"/>
      <c r="N195" s="4"/>
      <c r="O195" s="4"/>
    </row>
    <row r="196" spans="1:15" ht="20.25" hidden="1" customHeight="1">
      <c r="A196" s="2"/>
      <c r="B196" s="375">
        <v>922</v>
      </c>
      <c r="C196" s="372" t="s">
        <v>133</v>
      </c>
      <c r="D196" s="372" t="s">
        <v>78</v>
      </c>
      <c r="E196" s="384" t="s">
        <v>228</v>
      </c>
      <c r="F196" s="378">
        <v>200</v>
      </c>
      <c r="G196" s="376">
        <v>5992.89</v>
      </c>
      <c r="H196" s="406">
        <v>642.54</v>
      </c>
      <c r="I196" s="376">
        <v>649.94399999999996</v>
      </c>
      <c r="L196" s="4"/>
      <c r="M196" s="4"/>
      <c r="N196" s="4"/>
      <c r="O196" s="4"/>
    </row>
    <row r="197" spans="1:15" ht="79.5" customHeight="1">
      <c r="A197" s="290" t="s">
        <v>271</v>
      </c>
      <c r="B197" s="375"/>
      <c r="C197" s="372"/>
      <c r="D197" s="372"/>
      <c r="E197" s="385"/>
      <c r="F197" s="379"/>
      <c r="G197" s="377"/>
      <c r="H197" s="407"/>
      <c r="I197" s="377"/>
      <c r="L197" s="4"/>
      <c r="M197" s="4"/>
      <c r="N197" s="4"/>
      <c r="O197" s="4"/>
    </row>
    <row r="198" spans="1:15" ht="128.25" customHeight="1">
      <c r="A198" s="354" t="s">
        <v>533</v>
      </c>
      <c r="B198" s="105">
        <v>922</v>
      </c>
      <c r="C198" s="104" t="s">
        <v>133</v>
      </c>
      <c r="D198" s="104" t="s">
        <v>78</v>
      </c>
      <c r="E198" s="282" t="s">
        <v>534</v>
      </c>
      <c r="F198" s="105">
        <v>200</v>
      </c>
      <c r="G198" s="116">
        <v>0</v>
      </c>
      <c r="H198" s="103">
        <v>0</v>
      </c>
      <c r="I198" s="353">
        <v>5511</v>
      </c>
      <c r="L198" s="4"/>
      <c r="M198" s="4"/>
      <c r="N198" s="4"/>
      <c r="O198" s="4"/>
    </row>
    <row r="199" spans="1:15" ht="48" customHeight="1">
      <c r="A199" s="2" t="s">
        <v>308</v>
      </c>
      <c r="B199" s="11">
        <v>922</v>
      </c>
      <c r="C199" s="12" t="s">
        <v>133</v>
      </c>
      <c r="D199" s="12" t="s">
        <v>78</v>
      </c>
      <c r="E199" s="13" t="s">
        <v>228</v>
      </c>
      <c r="F199" s="11">
        <v>800</v>
      </c>
      <c r="G199" s="34">
        <v>235.7</v>
      </c>
      <c r="H199" s="14">
        <v>200</v>
      </c>
      <c r="I199" s="14">
        <v>200</v>
      </c>
      <c r="L199" s="4"/>
      <c r="M199" s="4"/>
      <c r="N199" s="4"/>
      <c r="O199" s="4"/>
    </row>
    <row r="200" spans="1:15" ht="11.25" hidden="1" customHeight="1">
      <c r="A200" s="143" t="s">
        <v>498</v>
      </c>
      <c r="B200" s="11">
        <v>922</v>
      </c>
      <c r="C200" s="12" t="s">
        <v>133</v>
      </c>
      <c r="D200" s="12" t="s">
        <v>78</v>
      </c>
      <c r="E200" s="13" t="s">
        <v>97</v>
      </c>
      <c r="F200" s="11">
        <v>200</v>
      </c>
      <c r="G200" s="14"/>
      <c r="H200" s="14">
        <v>0</v>
      </c>
      <c r="I200" s="14">
        <v>0</v>
      </c>
      <c r="L200" s="4"/>
      <c r="M200" s="4"/>
      <c r="N200" s="4"/>
      <c r="O200" s="4"/>
    </row>
    <row r="201" spans="1:15" ht="86.25" customHeight="1">
      <c r="A201" s="365" t="s">
        <v>271</v>
      </c>
      <c r="B201" s="167">
        <v>922</v>
      </c>
      <c r="C201" s="168" t="s">
        <v>133</v>
      </c>
      <c r="D201" s="168" t="s">
        <v>78</v>
      </c>
      <c r="E201" s="316" t="s">
        <v>499</v>
      </c>
      <c r="F201" s="167">
        <v>200</v>
      </c>
      <c r="G201" s="169">
        <v>37.53</v>
      </c>
      <c r="H201" s="169">
        <v>0</v>
      </c>
      <c r="I201" s="169">
        <v>0</v>
      </c>
      <c r="L201" s="4"/>
      <c r="M201" s="4"/>
      <c r="N201" s="4"/>
      <c r="O201" s="4"/>
    </row>
    <row r="202" spans="1:15" ht="98.25" customHeight="1">
      <c r="A202" s="365" t="s">
        <v>564</v>
      </c>
      <c r="B202" s="305">
        <v>922</v>
      </c>
      <c r="C202" s="302" t="s">
        <v>133</v>
      </c>
      <c r="D202" s="302" t="s">
        <v>78</v>
      </c>
      <c r="E202" s="367" t="s">
        <v>565</v>
      </c>
      <c r="F202" s="305">
        <v>200</v>
      </c>
      <c r="G202" s="304">
        <v>63.588000000000001</v>
      </c>
      <c r="H202" s="304"/>
      <c r="I202" s="304"/>
      <c r="L202" s="4"/>
      <c r="M202" s="4"/>
      <c r="N202" s="4"/>
      <c r="O202" s="4"/>
    </row>
    <row r="203" spans="1:15" ht="31.5">
      <c r="A203" s="2" t="s">
        <v>229</v>
      </c>
      <c r="B203" s="11">
        <v>922</v>
      </c>
      <c r="C203" s="12" t="s">
        <v>133</v>
      </c>
      <c r="D203" s="12" t="s">
        <v>78</v>
      </c>
      <c r="E203" s="13" t="s">
        <v>230</v>
      </c>
      <c r="F203" s="11"/>
      <c r="G203" s="14">
        <f>G204+G205+G206</f>
        <v>7754.12</v>
      </c>
      <c r="H203" s="330">
        <f t="shared" ref="H203:I203" si="66">H204+H205+H206</f>
        <v>8316.119999999999</v>
      </c>
      <c r="I203" s="330">
        <f t="shared" si="66"/>
        <v>8854.6239999999998</v>
      </c>
      <c r="L203" s="4"/>
      <c r="M203" s="4"/>
      <c r="N203" s="4"/>
      <c r="O203" s="4"/>
    </row>
    <row r="204" spans="1:15" ht="177.75" customHeight="1">
      <c r="A204" s="2" t="s">
        <v>231</v>
      </c>
      <c r="B204" s="11">
        <v>922</v>
      </c>
      <c r="C204" s="12" t="s">
        <v>133</v>
      </c>
      <c r="D204" s="12" t="s">
        <v>78</v>
      </c>
      <c r="E204" s="13" t="s">
        <v>232</v>
      </c>
      <c r="F204" s="11">
        <v>100</v>
      </c>
      <c r="G204" s="34">
        <v>7673.9</v>
      </c>
      <c r="H204" s="110">
        <v>8235.9</v>
      </c>
      <c r="I204" s="110">
        <v>8774.4</v>
      </c>
      <c r="J204" s="256"/>
      <c r="L204" s="4"/>
      <c r="M204" s="4"/>
      <c r="N204" s="4"/>
      <c r="O204" s="4"/>
    </row>
    <row r="205" spans="1:15" ht="124.5" customHeight="1">
      <c r="A205" s="351" t="s">
        <v>532</v>
      </c>
      <c r="B205" s="11">
        <v>922</v>
      </c>
      <c r="C205" s="12" t="s">
        <v>133</v>
      </c>
      <c r="D205" s="12" t="s">
        <v>78</v>
      </c>
      <c r="E205" s="352" t="s">
        <v>272</v>
      </c>
      <c r="F205" s="11">
        <v>200</v>
      </c>
      <c r="G205" s="353">
        <v>80.22</v>
      </c>
      <c r="H205" s="353">
        <v>80.22</v>
      </c>
      <c r="I205" s="353">
        <v>80.224000000000004</v>
      </c>
      <c r="L205" s="4"/>
      <c r="M205" s="4"/>
      <c r="N205" s="4"/>
      <c r="O205" s="4"/>
    </row>
    <row r="206" spans="1:15" ht="20.25" hidden="1" customHeight="1">
      <c r="A206" s="322" t="s">
        <v>98</v>
      </c>
      <c r="B206" s="108">
        <v>922</v>
      </c>
      <c r="C206" s="109" t="s">
        <v>133</v>
      </c>
      <c r="D206" s="109" t="s">
        <v>78</v>
      </c>
      <c r="E206" s="303" t="s">
        <v>481</v>
      </c>
      <c r="F206" s="108">
        <v>200</v>
      </c>
      <c r="G206" s="110"/>
      <c r="H206" s="110">
        <v>0</v>
      </c>
      <c r="I206" s="110">
        <v>0</v>
      </c>
      <c r="L206" s="4"/>
      <c r="M206" s="4"/>
      <c r="N206" s="4"/>
      <c r="O206" s="4"/>
    </row>
    <row r="207" spans="1:15" ht="42" customHeight="1">
      <c r="A207" s="143" t="s">
        <v>519</v>
      </c>
      <c r="B207" s="326">
        <v>922</v>
      </c>
      <c r="C207" s="323" t="s">
        <v>133</v>
      </c>
      <c r="D207" s="323" t="s">
        <v>78</v>
      </c>
      <c r="E207" s="32" t="s">
        <v>144</v>
      </c>
      <c r="F207" s="336"/>
      <c r="G207" s="324">
        <f>G208</f>
        <v>140</v>
      </c>
      <c r="H207" s="330">
        <f t="shared" ref="H207:I207" si="67">H208</f>
        <v>20</v>
      </c>
      <c r="I207" s="330">
        <f t="shared" si="67"/>
        <v>0</v>
      </c>
      <c r="L207" s="4"/>
      <c r="M207" s="4"/>
      <c r="N207" s="4"/>
      <c r="O207" s="4"/>
    </row>
    <row r="208" spans="1:15" ht="81.75" customHeight="1">
      <c r="A208" s="143" t="s">
        <v>520</v>
      </c>
      <c r="B208" s="326">
        <v>922</v>
      </c>
      <c r="C208" s="323" t="s">
        <v>133</v>
      </c>
      <c r="D208" s="323" t="s">
        <v>78</v>
      </c>
      <c r="E208" s="32" t="s">
        <v>144</v>
      </c>
      <c r="F208" s="336">
        <v>200</v>
      </c>
      <c r="G208" s="324">
        <v>140</v>
      </c>
      <c r="H208" s="324">
        <v>20</v>
      </c>
      <c r="I208" s="324">
        <v>0</v>
      </c>
      <c r="L208" s="4"/>
      <c r="M208" s="4"/>
      <c r="N208" s="4"/>
      <c r="O208" s="4"/>
    </row>
    <row r="209" spans="1:15" ht="0.75" customHeight="1">
      <c r="A209" s="143" t="s">
        <v>516</v>
      </c>
      <c r="B209" s="11">
        <v>922</v>
      </c>
      <c r="C209" s="12" t="s">
        <v>133</v>
      </c>
      <c r="D209" s="12" t="s">
        <v>78</v>
      </c>
      <c r="E209" s="343" t="s">
        <v>517</v>
      </c>
      <c r="F209" s="11"/>
      <c r="G209" s="330">
        <f t="shared" ref="G209:H209" si="68">G210+G213</f>
        <v>0</v>
      </c>
      <c r="H209" s="330">
        <f t="shared" si="68"/>
        <v>0</v>
      </c>
      <c r="I209" s="330">
        <f>I210+I213</f>
        <v>0</v>
      </c>
      <c r="L209" s="4"/>
      <c r="M209" s="4"/>
      <c r="N209" s="4"/>
      <c r="O209" s="4"/>
    </row>
    <row r="210" spans="1:15" ht="22.5" hidden="1" customHeight="1">
      <c r="A210" s="381" t="s">
        <v>482</v>
      </c>
      <c r="B210" s="375">
        <v>922</v>
      </c>
      <c r="C210" s="372" t="s">
        <v>133</v>
      </c>
      <c r="D210" s="372" t="s">
        <v>78</v>
      </c>
      <c r="E210" s="373" t="s">
        <v>518</v>
      </c>
      <c r="F210" s="375"/>
      <c r="G210" s="374">
        <f>G212</f>
        <v>0</v>
      </c>
      <c r="H210" s="374">
        <f t="shared" ref="H210:I210" si="69">H212</f>
        <v>0</v>
      </c>
      <c r="I210" s="374">
        <f t="shared" si="69"/>
        <v>0</v>
      </c>
      <c r="L210" s="4"/>
      <c r="M210" s="4"/>
      <c r="N210" s="4"/>
      <c r="O210" s="4"/>
    </row>
    <row r="211" spans="1:15" ht="12.75" hidden="1" customHeight="1">
      <c r="A211" s="382"/>
      <c r="B211" s="375"/>
      <c r="C211" s="372"/>
      <c r="D211" s="372"/>
      <c r="E211" s="373"/>
      <c r="F211" s="375"/>
      <c r="G211" s="374"/>
      <c r="H211" s="374"/>
      <c r="I211" s="374"/>
      <c r="L211" s="4"/>
      <c r="M211" s="4"/>
      <c r="N211" s="4"/>
      <c r="O211" s="4"/>
    </row>
    <row r="212" spans="1:15" ht="78.75" hidden="1">
      <c r="A212" s="354" t="s">
        <v>528</v>
      </c>
      <c r="B212" s="305">
        <v>922</v>
      </c>
      <c r="C212" s="302" t="s">
        <v>133</v>
      </c>
      <c r="D212" s="302" t="s">
        <v>78</v>
      </c>
      <c r="E212" s="350" t="s">
        <v>518</v>
      </c>
      <c r="F212" s="305">
        <v>200</v>
      </c>
      <c r="G212" s="342"/>
      <c r="H212" s="342"/>
      <c r="I212" s="304"/>
      <c r="L212" s="4"/>
      <c r="M212" s="4"/>
      <c r="N212" s="4"/>
      <c r="O212" s="4"/>
    </row>
    <row r="213" spans="1:15" ht="94.5" hidden="1">
      <c r="A213" s="344" t="s">
        <v>527</v>
      </c>
      <c r="B213" s="331">
        <v>922</v>
      </c>
      <c r="C213" s="341" t="s">
        <v>133</v>
      </c>
      <c r="D213" s="341" t="s">
        <v>78</v>
      </c>
      <c r="E213" s="343" t="s">
        <v>340</v>
      </c>
      <c r="F213" s="331">
        <v>200</v>
      </c>
      <c r="G213" s="342">
        <v>0</v>
      </c>
      <c r="H213" s="330">
        <v>0</v>
      </c>
      <c r="I213" s="330"/>
      <c r="L213" s="4"/>
      <c r="M213" s="4"/>
      <c r="N213" s="4"/>
      <c r="O213" s="4"/>
    </row>
    <row r="214" spans="1:15" ht="31.5">
      <c r="A214" s="2" t="s">
        <v>233</v>
      </c>
      <c r="B214" s="11">
        <v>922</v>
      </c>
      <c r="C214" s="12" t="s">
        <v>133</v>
      </c>
      <c r="D214" s="12" t="s">
        <v>130</v>
      </c>
      <c r="E214" s="13"/>
      <c r="F214" s="11"/>
      <c r="G214" s="14">
        <f>G215</f>
        <v>3617.7999999999997</v>
      </c>
      <c r="H214" s="330">
        <f t="shared" ref="H214:I215" si="70">H215</f>
        <v>2908.2</v>
      </c>
      <c r="I214" s="330">
        <f t="shared" si="70"/>
        <v>3015.4</v>
      </c>
      <c r="L214" s="4"/>
      <c r="M214" s="4"/>
      <c r="N214" s="4"/>
      <c r="O214" s="4"/>
    </row>
    <row r="215" spans="1:15" ht="69" customHeight="1">
      <c r="A215" s="2" t="s">
        <v>269</v>
      </c>
      <c r="B215" s="11">
        <v>922</v>
      </c>
      <c r="C215" s="12" t="s">
        <v>133</v>
      </c>
      <c r="D215" s="12" t="s">
        <v>130</v>
      </c>
      <c r="E215" s="13" t="s">
        <v>218</v>
      </c>
      <c r="F215" s="11"/>
      <c r="G215" s="14">
        <f>G216</f>
        <v>3617.7999999999997</v>
      </c>
      <c r="H215" s="330">
        <f t="shared" si="70"/>
        <v>2908.2</v>
      </c>
      <c r="I215" s="330">
        <f t="shared" si="70"/>
        <v>3015.4</v>
      </c>
      <c r="L215" s="4"/>
      <c r="M215" s="4"/>
      <c r="N215" s="4"/>
      <c r="O215" s="4"/>
    </row>
    <row r="216" spans="1:15" ht="47.25">
      <c r="A216" s="295" t="s">
        <v>234</v>
      </c>
      <c r="B216" s="298">
        <v>922</v>
      </c>
      <c r="C216" s="12" t="s">
        <v>133</v>
      </c>
      <c r="D216" s="12" t="s">
        <v>130</v>
      </c>
      <c r="E216" s="13" t="s">
        <v>235</v>
      </c>
      <c r="F216" s="11"/>
      <c r="G216" s="14">
        <f>G217+G219+G221++G223+G224+G229</f>
        <v>3617.7999999999997</v>
      </c>
      <c r="H216" s="330">
        <f t="shared" ref="H216:I216" si="71">H217+H219+H221++H223+H224+H229</f>
        <v>2908.2</v>
      </c>
      <c r="I216" s="330">
        <f t="shared" si="71"/>
        <v>3015.4</v>
      </c>
      <c r="L216" s="4"/>
      <c r="M216" s="4"/>
      <c r="N216" s="4"/>
      <c r="O216" s="4"/>
    </row>
    <row r="217" spans="1:15" ht="47.25">
      <c r="A217" s="299" t="s">
        <v>236</v>
      </c>
      <c r="B217" s="380">
        <v>922</v>
      </c>
      <c r="C217" s="372" t="s">
        <v>133</v>
      </c>
      <c r="D217" s="372" t="s">
        <v>130</v>
      </c>
      <c r="E217" s="373" t="s">
        <v>238</v>
      </c>
      <c r="F217" s="375">
        <v>100</v>
      </c>
      <c r="G217" s="405">
        <v>1242.5</v>
      </c>
      <c r="H217" s="374">
        <v>1162.8</v>
      </c>
      <c r="I217" s="374">
        <v>1208.7</v>
      </c>
      <c r="L217" s="4"/>
      <c r="M217" s="4"/>
      <c r="N217" s="4"/>
      <c r="O217" s="4"/>
    </row>
    <row r="218" spans="1:15" ht="126">
      <c r="A218" s="294" t="s">
        <v>237</v>
      </c>
      <c r="B218" s="380"/>
      <c r="C218" s="372"/>
      <c r="D218" s="372"/>
      <c r="E218" s="373"/>
      <c r="F218" s="375"/>
      <c r="G218" s="405"/>
      <c r="H218" s="374"/>
      <c r="I218" s="374"/>
      <c r="J218" s="256"/>
      <c r="L218" s="4"/>
      <c r="M218" s="4"/>
      <c r="N218" s="4"/>
      <c r="O218" s="4"/>
    </row>
    <row r="219" spans="1:15" ht="84.75" customHeight="1">
      <c r="A219" s="294" t="s">
        <v>36</v>
      </c>
      <c r="B219" s="375">
        <v>922</v>
      </c>
      <c r="C219" s="372" t="s">
        <v>133</v>
      </c>
      <c r="D219" s="372" t="s">
        <v>130</v>
      </c>
      <c r="E219" s="373" t="s">
        <v>238</v>
      </c>
      <c r="F219" s="375">
        <v>200</v>
      </c>
      <c r="G219" s="374">
        <v>81.2</v>
      </c>
      <c r="H219" s="374">
        <v>25</v>
      </c>
      <c r="I219" s="374">
        <v>15</v>
      </c>
      <c r="L219" s="4"/>
      <c r="M219" s="4"/>
      <c r="N219" s="4"/>
      <c r="O219" s="4"/>
    </row>
    <row r="220" spans="1:15" ht="4.9000000000000004" hidden="1" customHeight="1">
      <c r="B220" s="375"/>
      <c r="C220" s="372"/>
      <c r="D220" s="372"/>
      <c r="E220" s="373"/>
      <c r="F220" s="375"/>
      <c r="G220" s="374"/>
      <c r="H220" s="374"/>
      <c r="I220" s="374"/>
      <c r="L220" s="4"/>
      <c r="M220" s="4"/>
      <c r="N220" s="4"/>
      <c r="O220" s="4"/>
    </row>
    <row r="221" spans="1:15" ht="62.25" customHeight="1">
      <c r="A221" s="2" t="s">
        <v>37</v>
      </c>
      <c r="B221" s="375">
        <v>922</v>
      </c>
      <c r="C221" s="372" t="s">
        <v>133</v>
      </c>
      <c r="D221" s="372" t="s">
        <v>130</v>
      </c>
      <c r="E221" s="373" t="s">
        <v>238</v>
      </c>
      <c r="F221" s="375">
        <v>800</v>
      </c>
      <c r="G221" s="374">
        <v>0</v>
      </c>
      <c r="H221" s="374">
        <v>0</v>
      </c>
      <c r="I221" s="374">
        <v>0</v>
      </c>
      <c r="L221" s="4"/>
      <c r="M221" s="4"/>
      <c r="N221" s="4"/>
      <c r="O221" s="4"/>
    </row>
    <row r="222" spans="1:15" ht="23.25" hidden="1" customHeight="1">
      <c r="A222" s="2"/>
      <c r="B222" s="375"/>
      <c r="C222" s="372"/>
      <c r="D222" s="372"/>
      <c r="E222" s="373"/>
      <c r="F222" s="375"/>
      <c r="G222" s="374"/>
      <c r="H222" s="374"/>
      <c r="I222" s="374"/>
      <c r="L222" s="4"/>
      <c r="M222" s="4"/>
      <c r="N222" s="4"/>
      <c r="O222" s="4"/>
    </row>
    <row r="223" spans="1:15" ht="181.5" customHeight="1">
      <c r="A223" s="2" t="s">
        <v>241</v>
      </c>
      <c r="B223" s="11">
        <v>922</v>
      </c>
      <c r="C223" s="12" t="s">
        <v>133</v>
      </c>
      <c r="D223" s="12" t="s">
        <v>130</v>
      </c>
      <c r="E223" s="13" t="s">
        <v>242</v>
      </c>
      <c r="F223" s="11">
        <v>100</v>
      </c>
      <c r="G223" s="34">
        <v>1522.7</v>
      </c>
      <c r="H223" s="14">
        <v>1573.6</v>
      </c>
      <c r="I223" s="14">
        <v>1631.2</v>
      </c>
      <c r="J223" s="256"/>
      <c r="K223" s="256"/>
      <c r="L223" s="4"/>
      <c r="M223" s="4"/>
      <c r="N223" s="4"/>
      <c r="O223" s="4"/>
    </row>
    <row r="224" spans="1:15" ht="102" customHeight="1">
      <c r="A224" s="154" t="s">
        <v>243</v>
      </c>
      <c r="B224" s="11">
        <v>922</v>
      </c>
      <c r="C224" s="12" t="s">
        <v>133</v>
      </c>
      <c r="D224" s="12" t="s">
        <v>130</v>
      </c>
      <c r="E224" s="13" t="s">
        <v>242</v>
      </c>
      <c r="F224" s="11">
        <v>200</v>
      </c>
      <c r="G224" s="34">
        <v>753.8</v>
      </c>
      <c r="H224" s="14">
        <v>146.80000000000001</v>
      </c>
      <c r="I224" s="14">
        <v>160.5</v>
      </c>
      <c r="L224" s="4"/>
      <c r="M224" s="4"/>
      <c r="N224" s="4"/>
      <c r="O224" s="4"/>
    </row>
    <row r="225" spans="1:15" ht="9.75" hidden="1" customHeight="1">
      <c r="A225" s="2" t="s">
        <v>202</v>
      </c>
      <c r="B225" s="11">
        <v>922</v>
      </c>
      <c r="C225" s="12">
        <v>10</v>
      </c>
      <c r="D225" s="12"/>
      <c r="E225" s="13"/>
      <c r="F225" s="11"/>
      <c r="G225" s="14">
        <f>G226</f>
        <v>0</v>
      </c>
      <c r="H225" s="14">
        <f t="shared" ref="H225:I227" si="72">H226</f>
        <v>0</v>
      </c>
      <c r="I225" s="14">
        <f t="shared" si="72"/>
        <v>0</v>
      </c>
      <c r="L225" s="4"/>
      <c r="M225" s="4"/>
      <c r="N225" s="4"/>
      <c r="O225" s="4"/>
    </row>
    <row r="226" spans="1:15" ht="12" hidden="1" customHeight="1">
      <c r="A226" s="2" t="s">
        <v>208</v>
      </c>
      <c r="B226" s="11">
        <v>922</v>
      </c>
      <c r="C226" s="12">
        <v>10</v>
      </c>
      <c r="D226" s="12" t="s">
        <v>79</v>
      </c>
      <c r="E226" s="13"/>
      <c r="F226" s="11"/>
      <c r="G226" s="14">
        <f>G227</f>
        <v>0</v>
      </c>
      <c r="H226" s="14">
        <f t="shared" si="72"/>
        <v>0</v>
      </c>
      <c r="I226" s="14">
        <f t="shared" si="72"/>
        <v>0</v>
      </c>
      <c r="L226" s="4"/>
      <c r="M226" s="4"/>
      <c r="N226" s="4"/>
      <c r="O226" s="4"/>
    </row>
    <row r="227" spans="1:15" ht="13.5" hidden="1" customHeight="1">
      <c r="A227" s="2" t="s">
        <v>217</v>
      </c>
      <c r="B227" s="11">
        <v>922</v>
      </c>
      <c r="C227" s="12">
        <v>10</v>
      </c>
      <c r="D227" s="12" t="s">
        <v>79</v>
      </c>
      <c r="E227" s="13" t="s">
        <v>218</v>
      </c>
      <c r="F227" s="11"/>
      <c r="G227" s="14">
        <f>G228</f>
        <v>0</v>
      </c>
      <c r="H227" s="14">
        <f t="shared" si="72"/>
        <v>0</v>
      </c>
      <c r="I227" s="14">
        <f t="shared" si="72"/>
        <v>0</v>
      </c>
      <c r="L227" s="4"/>
      <c r="M227" s="4"/>
      <c r="N227" s="4"/>
      <c r="O227" s="4"/>
    </row>
    <row r="228" spans="1:15" ht="0.75" hidden="1" customHeight="1">
      <c r="A228" s="2" t="s">
        <v>234</v>
      </c>
      <c r="B228" s="11">
        <v>922</v>
      </c>
      <c r="C228" s="12">
        <v>10</v>
      </c>
      <c r="D228" s="12" t="s">
        <v>79</v>
      </c>
      <c r="E228" s="13" t="s">
        <v>235</v>
      </c>
      <c r="F228" s="11">
        <v>200</v>
      </c>
      <c r="G228" s="14"/>
      <c r="H228" s="14">
        <f t="shared" ref="H228:I228" si="73">H229</f>
        <v>0</v>
      </c>
      <c r="I228" s="14">
        <f t="shared" si="73"/>
        <v>0</v>
      </c>
      <c r="L228" s="4"/>
      <c r="M228" s="4"/>
      <c r="N228" s="4"/>
      <c r="O228" s="4"/>
    </row>
    <row r="229" spans="1:15" ht="96.75" customHeight="1">
      <c r="A229" s="301" t="s">
        <v>243</v>
      </c>
      <c r="B229" s="305">
        <v>922</v>
      </c>
      <c r="C229" s="302" t="s">
        <v>133</v>
      </c>
      <c r="D229" s="302" t="s">
        <v>130</v>
      </c>
      <c r="E229" s="303" t="s">
        <v>494</v>
      </c>
      <c r="F229" s="305">
        <v>200</v>
      </c>
      <c r="G229" s="14">
        <v>17.600000000000001</v>
      </c>
      <c r="H229" s="14">
        <v>0</v>
      </c>
      <c r="I229" s="14">
        <v>0</v>
      </c>
      <c r="L229" s="4"/>
      <c r="M229" s="4"/>
      <c r="N229" s="4"/>
      <c r="O229" s="4"/>
    </row>
    <row r="230" spans="1:15" ht="21.75" customHeight="1">
      <c r="A230" s="2" t="s">
        <v>244</v>
      </c>
      <c r="B230" s="11">
        <v>922</v>
      </c>
      <c r="C230" s="12">
        <v>11</v>
      </c>
      <c r="D230" s="12"/>
      <c r="E230" s="13"/>
      <c r="F230" s="11"/>
      <c r="G230" s="14">
        <f>G231</f>
        <v>2142.38</v>
      </c>
      <c r="H230" s="330">
        <f t="shared" ref="H230:I232" si="74">H231</f>
        <v>727.6</v>
      </c>
      <c r="I230" s="330">
        <f t="shared" si="74"/>
        <v>727.6</v>
      </c>
      <c r="L230" s="4"/>
      <c r="M230" s="4"/>
      <c r="N230" s="4"/>
      <c r="O230" s="4"/>
    </row>
    <row r="231" spans="1:15">
      <c r="A231" s="2" t="s">
        <v>245</v>
      </c>
      <c r="B231" s="11">
        <v>922</v>
      </c>
      <c r="C231" s="12">
        <v>11</v>
      </c>
      <c r="D231" s="12" t="s">
        <v>136</v>
      </c>
      <c r="E231" s="13"/>
      <c r="F231" s="11"/>
      <c r="G231" s="14">
        <f>G232</f>
        <v>2142.38</v>
      </c>
      <c r="H231" s="330">
        <f t="shared" si="74"/>
        <v>727.6</v>
      </c>
      <c r="I231" s="330">
        <f t="shared" si="74"/>
        <v>727.6</v>
      </c>
      <c r="L231" s="4"/>
      <c r="M231" s="4"/>
      <c r="N231" s="4"/>
      <c r="O231" s="4"/>
    </row>
    <row r="232" spans="1:15" ht="74.25" customHeight="1">
      <c r="A232" s="2" t="s">
        <v>269</v>
      </c>
      <c r="B232" s="11">
        <v>922</v>
      </c>
      <c r="C232" s="12">
        <v>11</v>
      </c>
      <c r="D232" s="12" t="s">
        <v>136</v>
      </c>
      <c r="E232" s="13" t="s">
        <v>218</v>
      </c>
      <c r="F232" s="22"/>
      <c r="G232" s="255">
        <f>G233</f>
        <v>2142.38</v>
      </c>
      <c r="H232" s="330">
        <f t="shared" si="74"/>
        <v>727.6</v>
      </c>
      <c r="I232" s="330">
        <f t="shared" si="74"/>
        <v>727.6</v>
      </c>
      <c r="L232" s="4"/>
      <c r="M232" s="4"/>
      <c r="N232" s="4"/>
      <c r="O232" s="4"/>
    </row>
    <row r="233" spans="1:15" ht="67.5" customHeight="1">
      <c r="A233" s="2" t="s">
        <v>246</v>
      </c>
      <c r="B233" s="11">
        <v>922</v>
      </c>
      <c r="C233" s="12">
        <v>11</v>
      </c>
      <c r="D233" s="12" t="s">
        <v>136</v>
      </c>
      <c r="E233" s="13" t="s">
        <v>273</v>
      </c>
      <c r="F233" s="11"/>
      <c r="G233" s="14">
        <f>G234+G235+G237+G236</f>
        <v>2142.38</v>
      </c>
      <c r="H233" s="330">
        <f t="shared" ref="H233:I233" si="75">H234+H235+H237+H236</f>
        <v>727.6</v>
      </c>
      <c r="I233" s="330">
        <f t="shared" si="75"/>
        <v>727.6</v>
      </c>
      <c r="L233" s="4"/>
      <c r="M233" s="4"/>
      <c r="N233" s="4"/>
      <c r="O233" s="4"/>
    </row>
    <row r="234" spans="1:15" ht="93.75" customHeight="1">
      <c r="A234" s="165" t="s">
        <v>313</v>
      </c>
      <c r="B234" s="74">
        <v>922</v>
      </c>
      <c r="C234" s="73">
        <v>11</v>
      </c>
      <c r="D234" s="73" t="s">
        <v>136</v>
      </c>
      <c r="E234" s="75" t="s">
        <v>247</v>
      </c>
      <c r="F234" s="74">
        <v>200</v>
      </c>
      <c r="G234" s="324">
        <v>1534.48</v>
      </c>
      <c r="H234" s="72">
        <v>119.7</v>
      </c>
      <c r="I234" s="72">
        <v>118.46</v>
      </c>
      <c r="L234" s="4"/>
      <c r="M234" s="4"/>
      <c r="N234" s="4"/>
      <c r="O234" s="4"/>
    </row>
    <row r="235" spans="1:15" ht="126.75" customHeight="1">
      <c r="A235" s="287" t="s">
        <v>500</v>
      </c>
      <c r="B235" s="11">
        <v>922</v>
      </c>
      <c r="C235" s="12">
        <v>11</v>
      </c>
      <c r="D235" s="12" t="s">
        <v>136</v>
      </c>
      <c r="E235" s="267" t="s">
        <v>457</v>
      </c>
      <c r="F235" s="11">
        <v>200</v>
      </c>
      <c r="G235" s="324">
        <v>0</v>
      </c>
      <c r="H235" s="14">
        <v>0</v>
      </c>
      <c r="I235" s="14">
        <v>0</v>
      </c>
      <c r="L235" s="4"/>
      <c r="M235" s="4"/>
      <c r="N235" s="4"/>
      <c r="O235" s="4"/>
    </row>
    <row r="236" spans="1:15" ht="86.25" hidden="1" customHeight="1">
      <c r="A236" s="309" t="s">
        <v>313</v>
      </c>
      <c r="B236" s="315">
        <v>922</v>
      </c>
      <c r="C236" s="311">
        <v>11</v>
      </c>
      <c r="D236" s="311" t="s">
        <v>136</v>
      </c>
      <c r="E236" s="316" t="s">
        <v>501</v>
      </c>
      <c r="F236" s="315">
        <v>200</v>
      </c>
      <c r="G236" s="312"/>
      <c r="H236" s="312"/>
      <c r="I236" s="312"/>
      <c r="L236" s="4"/>
      <c r="M236" s="4"/>
      <c r="N236" s="4"/>
      <c r="O236" s="4"/>
    </row>
    <row r="237" spans="1:15" ht="68.25" customHeight="1">
      <c r="A237" s="143" t="s">
        <v>451</v>
      </c>
      <c r="B237" s="278">
        <v>922</v>
      </c>
      <c r="C237" s="275" t="s">
        <v>359</v>
      </c>
      <c r="D237" s="275" t="s">
        <v>136</v>
      </c>
      <c r="E237" s="276" t="s">
        <v>456</v>
      </c>
      <c r="F237" s="278">
        <v>200</v>
      </c>
      <c r="G237" s="324">
        <v>607.9</v>
      </c>
      <c r="H237" s="277">
        <v>607.9</v>
      </c>
      <c r="I237" s="277">
        <v>609.14</v>
      </c>
      <c r="L237" s="4"/>
      <c r="M237" s="4"/>
      <c r="N237" s="4"/>
      <c r="O237" s="4"/>
    </row>
    <row r="238" spans="1:15" ht="84.75" customHeight="1">
      <c r="A238" s="45" t="s">
        <v>320</v>
      </c>
      <c r="B238" s="11">
        <v>924</v>
      </c>
      <c r="C238" s="12"/>
      <c r="D238" s="12"/>
      <c r="E238" s="13"/>
      <c r="F238" s="11"/>
      <c r="G238" s="14">
        <f>G239+G246+G338+G357+G361</f>
        <v>295135.75700000004</v>
      </c>
      <c r="H238" s="330">
        <f t="shared" ref="H238:I238" si="76">H239+H246+H338+H357+H361</f>
        <v>222749.55999999997</v>
      </c>
      <c r="I238" s="330">
        <f t="shared" si="76"/>
        <v>221770.96999999997</v>
      </c>
      <c r="L238" s="4"/>
      <c r="M238" s="4"/>
      <c r="N238" s="4"/>
      <c r="O238" s="4"/>
    </row>
    <row r="239" spans="1:15">
      <c r="A239" s="2" t="s">
        <v>155</v>
      </c>
      <c r="B239" s="11">
        <v>924</v>
      </c>
      <c r="C239" s="12" t="s">
        <v>78</v>
      </c>
      <c r="D239" s="12"/>
      <c r="E239" s="13"/>
      <c r="F239" s="11"/>
      <c r="G239" s="14">
        <f>G240</f>
        <v>885</v>
      </c>
      <c r="H239" s="330">
        <f t="shared" ref="H239:I242" si="77">H240</f>
        <v>893</v>
      </c>
      <c r="I239" s="330">
        <f t="shared" si="77"/>
        <v>928</v>
      </c>
      <c r="L239" s="4"/>
      <c r="M239" s="4"/>
      <c r="N239" s="4"/>
      <c r="O239" s="4"/>
    </row>
    <row r="240" spans="1:15" ht="31.5">
      <c r="A240" s="2" t="s">
        <v>171</v>
      </c>
      <c r="B240" s="11">
        <v>924</v>
      </c>
      <c r="C240" s="12" t="s">
        <v>78</v>
      </c>
      <c r="D240" s="12">
        <v>13</v>
      </c>
      <c r="E240" s="13"/>
      <c r="F240" s="11"/>
      <c r="G240" s="14">
        <f>G241</f>
        <v>885</v>
      </c>
      <c r="H240" s="330">
        <f t="shared" si="77"/>
        <v>893</v>
      </c>
      <c r="I240" s="330">
        <f t="shared" si="77"/>
        <v>928</v>
      </c>
      <c r="L240" s="4"/>
      <c r="M240" s="4"/>
      <c r="N240" s="4"/>
      <c r="O240" s="4"/>
    </row>
    <row r="241" spans="1:15" ht="49.5" customHeight="1">
      <c r="A241" s="2" t="s">
        <v>274</v>
      </c>
      <c r="B241" s="11">
        <v>924</v>
      </c>
      <c r="C241" s="12" t="s">
        <v>78</v>
      </c>
      <c r="D241" s="12">
        <v>13</v>
      </c>
      <c r="E241" s="13" t="s">
        <v>249</v>
      </c>
      <c r="F241" s="11"/>
      <c r="G241" s="14">
        <f>G242</f>
        <v>885</v>
      </c>
      <c r="H241" s="330">
        <f t="shared" si="77"/>
        <v>893</v>
      </c>
      <c r="I241" s="330">
        <f t="shared" si="77"/>
        <v>928</v>
      </c>
      <c r="L241" s="4"/>
      <c r="M241" s="4"/>
      <c r="N241" s="4"/>
      <c r="O241" s="4"/>
    </row>
    <row r="242" spans="1:15" ht="47.25" customHeight="1">
      <c r="A242" s="2" t="s">
        <v>250</v>
      </c>
      <c r="B242" s="11">
        <v>924</v>
      </c>
      <c r="C242" s="12" t="s">
        <v>78</v>
      </c>
      <c r="D242" s="12">
        <v>13</v>
      </c>
      <c r="E242" s="13" t="s">
        <v>251</v>
      </c>
      <c r="F242" s="11"/>
      <c r="G242" s="14">
        <f>G243</f>
        <v>885</v>
      </c>
      <c r="H242" s="330">
        <f t="shared" si="77"/>
        <v>893</v>
      </c>
      <c r="I242" s="330">
        <f t="shared" si="77"/>
        <v>928</v>
      </c>
      <c r="L242" s="4"/>
      <c r="M242" s="4"/>
      <c r="N242" s="4"/>
      <c r="O242" s="4"/>
    </row>
    <row r="243" spans="1:15" ht="133.5" customHeight="1">
      <c r="A243" s="2" t="s">
        <v>252</v>
      </c>
      <c r="B243" s="11">
        <v>924</v>
      </c>
      <c r="C243" s="12" t="s">
        <v>78</v>
      </c>
      <c r="D243" s="12">
        <v>13</v>
      </c>
      <c r="E243" s="13" t="s">
        <v>99</v>
      </c>
      <c r="F243" s="11"/>
      <c r="G243" s="14">
        <f>G244+G245</f>
        <v>885</v>
      </c>
      <c r="H243" s="330">
        <f t="shared" ref="H243:I243" si="78">H244+H245</f>
        <v>893</v>
      </c>
      <c r="I243" s="330">
        <f t="shared" si="78"/>
        <v>928</v>
      </c>
      <c r="L243" s="4"/>
      <c r="M243" s="4"/>
      <c r="N243" s="4"/>
      <c r="O243" s="4"/>
    </row>
    <row r="244" spans="1:15" ht="159.75" customHeight="1">
      <c r="A244" s="2" t="s">
        <v>0</v>
      </c>
      <c r="B244" s="11">
        <v>924</v>
      </c>
      <c r="C244" s="12" t="s">
        <v>78</v>
      </c>
      <c r="D244" s="12">
        <v>13</v>
      </c>
      <c r="E244" s="13" t="s">
        <v>301</v>
      </c>
      <c r="F244" s="11">
        <v>100</v>
      </c>
      <c r="G244" s="34">
        <v>763.1</v>
      </c>
      <c r="H244" s="14">
        <v>746.3</v>
      </c>
      <c r="I244" s="14">
        <v>754.5</v>
      </c>
      <c r="L244" s="4"/>
      <c r="M244" s="4"/>
      <c r="N244" s="4"/>
      <c r="O244" s="4"/>
    </row>
    <row r="245" spans="1:15" ht="78.75">
      <c r="A245" s="2" t="s">
        <v>1</v>
      </c>
      <c r="B245" s="11">
        <v>924</v>
      </c>
      <c r="C245" s="12" t="s">
        <v>78</v>
      </c>
      <c r="D245" s="12">
        <v>13</v>
      </c>
      <c r="E245" s="13" t="s">
        <v>301</v>
      </c>
      <c r="F245" s="11">
        <v>200</v>
      </c>
      <c r="G245" s="34">
        <v>121.9</v>
      </c>
      <c r="H245" s="14">
        <v>146.69999999999999</v>
      </c>
      <c r="I245" s="14">
        <v>173.5</v>
      </c>
      <c r="L245" s="4"/>
      <c r="M245" s="4"/>
      <c r="N245" s="4"/>
      <c r="O245" s="4"/>
    </row>
    <row r="246" spans="1:15">
      <c r="A246" s="2" t="s">
        <v>215</v>
      </c>
      <c r="B246" s="11">
        <v>924</v>
      </c>
      <c r="C246" s="12" t="s">
        <v>135</v>
      </c>
      <c r="D246" s="12"/>
      <c r="E246" s="13"/>
      <c r="F246" s="11"/>
      <c r="G246" s="14">
        <f>G247+G260+G307+G326+G298</f>
        <v>290659.95700000005</v>
      </c>
      <c r="H246" s="330">
        <f t="shared" ref="H246:I246" si="79">H247+H260+H307+H326+H298</f>
        <v>217740.25999999998</v>
      </c>
      <c r="I246" s="330">
        <f t="shared" si="79"/>
        <v>216185.66999999998</v>
      </c>
      <c r="L246" s="4"/>
      <c r="M246" s="4"/>
      <c r="N246" s="4"/>
      <c r="O246" s="4"/>
    </row>
    <row r="247" spans="1:15">
      <c r="A247" s="2" t="s">
        <v>2</v>
      </c>
      <c r="B247" s="11">
        <v>924</v>
      </c>
      <c r="C247" s="12" t="s">
        <v>135</v>
      </c>
      <c r="D247" s="12" t="s">
        <v>78</v>
      </c>
      <c r="E247" s="13"/>
      <c r="F247" s="11"/>
      <c r="G247" s="14">
        <f>G248</f>
        <v>37744.670000000006</v>
      </c>
      <c r="H247" s="330">
        <f t="shared" ref="H247:I247" si="80">H248</f>
        <v>33082.699999999997</v>
      </c>
      <c r="I247" s="330">
        <f t="shared" si="80"/>
        <v>35391.71</v>
      </c>
      <c r="L247" s="4"/>
      <c r="M247" s="4"/>
      <c r="N247" s="4"/>
      <c r="O247" s="4"/>
    </row>
    <row r="248" spans="1:15" ht="46.5" customHeight="1">
      <c r="A248" s="2" t="s">
        <v>274</v>
      </c>
      <c r="B248" s="11">
        <v>924</v>
      </c>
      <c r="C248" s="12" t="s">
        <v>135</v>
      </c>
      <c r="D248" s="12" t="s">
        <v>78</v>
      </c>
      <c r="E248" s="13" t="s">
        <v>249</v>
      </c>
      <c r="F248" s="11"/>
      <c r="G248" s="14">
        <f>G249</f>
        <v>37744.670000000006</v>
      </c>
      <c r="H248" s="330">
        <f t="shared" ref="H248:I248" si="81">H249</f>
        <v>33082.699999999997</v>
      </c>
      <c r="I248" s="330">
        <f t="shared" si="81"/>
        <v>35391.71</v>
      </c>
      <c r="L248" s="4"/>
      <c r="M248" s="4"/>
      <c r="N248" s="4"/>
      <c r="O248" s="4"/>
    </row>
    <row r="249" spans="1:15" ht="36" customHeight="1">
      <c r="A249" s="2" t="s">
        <v>3</v>
      </c>
      <c r="B249" s="11">
        <v>924</v>
      </c>
      <c r="C249" s="12" t="s">
        <v>135</v>
      </c>
      <c r="D249" s="12" t="s">
        <v>78</v>
      </c>
      <c r="E249" s="13" t="s">
        <v>4</v>
      </c>
      <c r="F249" s="11"/>
      <c r="G249" s="14">
        <f>G250</f>
        <v>37744.670000000006</v>
      </c>
      <c r="H249" s="330">
        <f t="shared" ref="H249:I249" si="82">H250+H254+H256</f>
        <v>33082.699999999997</v>
      </c>
      <c r="I249" s="330">
        <f t="shared" si="82"/>
        <v>35391.71</v>
      </c>
      <c r="L249" s="4"/>
      <c r="M249" s="4"/>
      <c r="N249" s="4"/>
      <c r="O249" s="4"/>
    </row>
    <row r="250" spans="1:15" ht="31.5">
      <c r="A250" s="76" t="s">
        <v>5</v>
      </c>
      <c r="B250" s="82">
        <v>924</v>
      </c>
      <c r="C250" s="86" t="s">
        <v>135</v>
      </c>
      <c r="D250" s="86" t="s">
        <v>78</v>
      </c>
      <c r="E250" s="84" t="s">
        <v>6</v>
      </c>
      <c r="F250" s="82"/>
      <c r="G250" s="80">
        <f>G251+G252+G253+G259+G255+G256</f>
        <v>37744.670000000006</v>
      </c>
      <c r="H250" s="332">
        <f t="shared" ref="H250:I250" si="83">H251+H252+H253+H259+H255</f>
        <v>11155.5</v>
      </c>
      <c r="I250" s="332">
        <f t="shared" si="83"/>
        <v>11238.710000000001</v>
      </c>
      <c r="L250" s="4"/>
      <c r="M250" s="4"/>
      <c r="N250" s="4"/>
      <c r="O250" s="4"/>
    </row>
    <row r="251" spans="1:15" ht="180" customHeight="1">
      <c r="A251" s="78" t="s">
        <v>7</v>
      </c>
      <c r="B251" s="74">
        <v>924</v>
      </c>
      <c r="C251" s="73" t="s">
        <v>135</v>
      </c>
      <c r="D251" s="73" t="s">
        <v>78</v>
      </c>
      <c r="E251" s="281" t="s">
        <v>461</v>
      </c>
      <c r="F251" s="74">
        <v>100</v>
      </c>
      <c r="G251" s="34">
        <v>7771.4</v>
      </c>
      <c r="H251" s="110">
        <v>7256.7</v>
      </c>
      <c r="I251" s="110">
        <v>7329.21</v>
      </c>
      <c r="J251" s="256"/>
      <c r="L251" s="4"/>
      <c r="M251" s="4"/>
      <c r="N251" s="4"/>
      <c r="O251" s="4"/>
    </row>
    <row r="252" spans="1:15" ht="94.5">
      <c r="A252" s="301" t="s">
        <v>8</v>
      </c>
      <c r="B252" s="74">
        <v>924</v>
      </c>
      <c r="C252" s="73" t="s">
        <v>135</v>
      </c>
      <c r="D252" s="73" t="s">
        <v>78</v>
      </c>
      <c r="E252" s="281" t="s">
        <v>461</v>
      </c>
      <c r="F252" s="74">
        <v>200</v>
      </c>
      <c r="G252" s="338">
        <v>8028.94</v>
      </c>
      <c r="H252" s="72">
        <v>3779.7</v>
      </c>
      <c r="I252" s="72">
        <v>3790.4</v>
      </c>
      <c r="J252" s="256"/>
      <c r="L252" s="4"/>
      <c r="M252" s="4"/>
      <c r="N252" s="4"/>
      <c r="O252" s="4"/>
    </row>
    <row r="253" spans="1:15" ht="62.25" customHeight="1">
      <c r="A253" s="2" t="s">
        <v>9</v>
      </c>
      <c r="B253" s="11">
        <v>924</v>
      </c>
      <c r="C253" s="12" t="s">
        <v>135</v>
      </c>
      <c r="D253" s="12" t="s">
        <v>78</v>
      </c>
      <c r="E253" s="281" t="s">
        <v>461</v>
      </c>
      <c r="F253" s="11">
        <v>800</v>
      </c>
      <c r="G253" s="34">
        <v>62.53</v>
      </c>
      <c r="H253" s="14">
        <v>119.1</v>
      </c>
      <c r="I253" s="14">
        <v>119.1</v>
      </c>
      <c r="L253" s="4"/>
      <c r="M253" s="4"/>
      <c r="N253" s="4"/>
      <c r="O253" s="4"/>
    </row>
    <row r="254" spans="1:15" ht="31.5" hidden="1" customHeight="1">
      <c r="A254" s="2" t="s">
        <v>100</v>
      </c>
      <c r="B254" s="11">
        <v>924</v>
      </c>
      <c r="C254" s="12" t="s">
        <v>135</v>
      </c>
      <c r="D254" s="12" t="s">
        <v>78</v>
      </c>
      <c r="E254" s="13" t="s">
        <v>101</v>
      </c>
      <c r="F254" s="11">
        <v>200</v>
      </c>
      <c r="G254" s="14">
        <v>0</v>
      </c>
      <c r="H254" s="14">
        <v>0</v>
      </c>
      <c r="I254" s="14">
        <v>0</v>
      </c>
      <c r="L254" s="4"/>
      <c r="M254" s="4"/>
      <c r="N254" s="4"/>
      <c r="O254" s="4"/>
    </row>
    <row r="255" spans="1:15" ht="96.75" customHeight="1">
      <c r="A255" s="301" t="s">
        <v>483</v>
      </c>
      <c r="B255" s="108">
        <v>924</v>
      </c>
      <c r="C255" s="109" t="s">
        <v>135</v>
      </c>
      <c r="D255" s="109" t="s">
        <v>78</v>
      </c>
      <c r="E255" s="303" t="s">
        <v>448</v>
      </c>
      <c r="F255" s="108">
        <v>200</v>
      </c>
      <c r="G255" s="110">
        <v>0</v>
      </c>
      <c r="H255" s="110">
        <v>0</v>
      </c>
      <c r="I255" s="110">
        <v>0</v>
      </c>
      <c r="L255" s="4"/>
      <c r="M255" s="4"/>
      <c r="N255" s="4"/>
      <c r="O255" s="4"/>
    </row>
    <row r="256" spans="1:15" ht="207.75" customHeight="1">
      <c r="A256" s="2" t="s">
        <v>10</v>
      </c>
      <c r="B256" s="11">
        <v>924</v>
      </c>
      <c r="C256" s="12" t="s">
        <v>135</v>
      </c>
      <c r="D256" s="12" t="s">
        <v>78</v>
      </c>
      <c r="E256" s="13" t="s">
        <v>11</v>
      </c>
      <c r="F256" s="11"/>
      <c r="G256" s="14">
        <f>G257+G258</f>
        <v>21521.800000000003</v>
      </c>
      <c r="H256" s="330">
        <f t="shared" ref="H256:I256" si="84">H257+H258</f>
        <v>21927.200000000001</v>
      </c>
      <c r="I256" s="330">
        <f t="shared" si="84"/>
        <v>24153</v>
      </c>
      <c r="L256" s="4"/>
      <c r="M256" s="4"/>
      <c r="N256" s="4"/>
      <c r="O256" s="4"/>
    </row>
    <row r="257" spans="1:19" ht="210.75" customHeight="1">
      <c r="A257" s="2" t="s">
        <v>10</v>
      </c>
      <c r="B257" s="11">
        <v>924</v>
      </c>
      <c r="C257" s="12" t="s">
        <v>135</v>
      </c>
      <c r="D257" s="12" t="s">
        <v>78</v>
      </c>
      <c r="E257" s="13" t="s">
        <v>11</v>
      </c>
      <c r="F257" s="11">
        <v>100</v>
      </c>
      <c r="G257" s="34">
        <v>21091.4</v>
      </c>
      <c r="H257" s="14">
        <v>21488.7</v>
      </c>
      <c r="I257" s="14">
        <v>23670</v>
      </c>
      <c r="L257" s="4"/>
      <c r="M257" s="4"/>
      <c r="N257" s="4"/>
      <c r="O257" s="4"/>
    </row>
    <row r="258" spans="1:19" ht="129" customHeight="1">
      <c r="A258" s="356" t="s">
        <v>102</v>
      </c>
      <c r="B258" s="11">
        <v>924</v>
      </c>
      <c r="C258" s="12" t="s">
        <v>135</v>
      </c>
      <c r="D258" s="12" t="s">
        <v>78</v>
      </c>
      <c r="E258" s="13" t="s">
        <v>11</v>
      </c>
      <c r="F258" s="11">
        <v>200</v>
      </c>
      <c r="G258" s="34">
        <v>430.4</v>
      </c>
      <c r="H258" s="14">
        <v>438.5</v>
      </c>
      <c r="I258" s="14">
        <v>483</v>
      </c>
      <c r="K258" s="256"/>
      <c r="L258" s="4"/>
      <c r="M258" s="4"/>
      <c r="N258" s="4"/>
      <c r="O258" s="4"/>
    </row>
    <row r="259" spans="1:19" ht="95.25" customHeight="1">
      <c r="A259" s="365" t="s">
        <v>8</v>
      </c>
      <c r="B259" s="11">
        <v>924</v>
      </c>
      <c r="C259" s="12" t="s">
        <v>135</v>
      </c>
      <c r="D259" s="12" t="s">
        <v>78</v>
      </c>
      <c r="E259" s="367" t="s">
        <v>566</v>
      </c>
      <c r="F259" s="11">
        <v>200</v>
      </c>
      <c r="G259" s="14">
        <v>360</v>
      </c>
      <c r="H259" s="14">
        <v>0</v>
      </c>
      <c r="I259" s="14">
        <v>0</v>
      </c>
      <c r="L259" s="4"/>
      <c r="M259" s="4"/>
      <c r="N259" s="4"/>
      <c r="O259" s="4"/>
    </row>
    <row r="260" spans="1:19">
      <c r="A260" s="78" t="s">
        <v>12</v>
      </c>
      <c r="B260" s="74">
        <v>924</v>
      </c>
      <c r="C260" s="73" t="s">
        <v>135</v>
      </c>
      <c r="D260" s="73" t="s">
        <v>136</v>
      </c>
      <c r="E260" s="75"/>
      <c r="F260" s="74"/>
      <c r="G260" s="72">
        <f>G261+G296</f>
        <v>219921.75700000004</v>
      </c>
      <c r="H260" s="330">
        <f t="shared" ref="H260:I260" si="85">H261+H296</f>
        <v>158718.9</v>
      </c>
      <c r="I260" s="330">
        <f t="shared" si="85"/>
        <v>154515.09999999998</v>
      </c>
      <c r="J260" s="292"/>
      <c r="L260" s="4"/>
      <c r="M260" s="4"/>
      <c r="N260" s="4"/>
      <c r="O260" s="4"/>
    </row>
    <row r="261" spans="1:19" ht="52.5" customHeight="1">
      <c r="A261" s="77" t="s">
        <v>274</v>
      </c>
      <c r="B261" s="83">
        <v>924</v>
      </c>
      <c r="C261" s="87" t="s">
        <v>135</v>
      </c>
      <c r="D261" s="87" t="s">
        <v>136</v>
      </c>
      <c r="E261" s="85" t="s">
        <v>249</v>
      </c>
      <c r="F261" s="83"/>
      <c r="G261" s="81">
        <f>G262</f>
        <v>219891.75700000004</v>
      </c>
      <c r="H261" s="333">
        <f t="shared" ref="H261:I261" si="86">H262</f>
        <v>158718.9</v>
      </c>
      <c r="I261" s="333">
        <f t="shared" si="86"/>
        <v>154515.09999999998</v>
      </c>
      <c r="L261" s="4"/>
      <c r="M261" s="4"/>
      <c r="N261" s="4"/>
      <c r="O261" s="4"/>
    </row>
    <row r="262" spans="1:19" ht="33.75" customHeight="1">
      <c r="A262" s="2" t="s">
        <v>3</v>
      </c>
      <c r="B262" s="11">
        <v>924</v>
      </c>
      <c r="C262" s="12" t="s">
        <v>135</v>
      </c>
      <c r="D262" s="12" t="s">
        <v>136</v>
      </c>
      <c r="E262" s="13" t="s">
        <v>4</v>
      </c>
      <c r="F262" s="11"/>
      <c r="G262" s="14">
        <f>G263+G287</f>
        <v>219891.75700000004</v>
      </c>
      <c r="H262" s="330">
        <f t="shared" ref="H262:I262" si="87">H263+H287+H290</f>
        <v>158718.9</v>
      </c>
      <c r="I262" s="330">
        <f t="shared" si="87"/>
        <v>154515.09999999998</v>
      </c>
      <c r="L262" s="4"/>
      <c r="M262" s="4"/>
      <c r="N262" s="4"/>
      <c r="O262" s="4"/>
    </row>
    <row r="263" spans="1:19" ht="31.5">
      <c r="A263" s="2" t="s">
        <v>13</v>
      </c>
      <c r="B263" s="11">
        <v>924</v>
      </c>
      <c r="C263" s="12" t="s">
        <v>135</v>
      </c>
      <c r="D263" s="12" t="s">
        <v>136</v>
      </c>
      <c r="E263" s="13" t="s">
        <v>14</v>
      </c>
      <c r="F263" s="11"/>
      <c r="G263" s="14">
        <f>G264+G266+G269+G270+G271+G272+G273+G276+G283+G285+G265+G284+G277+G286</f>
        <v>218341.94700000004</v>
      </c>
      <c r="H263" s="330">
        <f t="shared" ref="H263:I263" si="88">H264+H266+H269+H270+H271+H272+H273+H276+H283+H285</f>
        <v>158718.9</v>
      </c>
      <c r="I263" s="330">
        <f t="shared" si="88"/>
        <v>154515.09999999998</v>
      </c>
      <c r="L263" s="4"/>
      <c r="M263" s="4"/>
      <c r="N263" s="4"/>
      <c r="O263" s="4"/>
    </row>
    <row r="264" spans="1:19" ht="117.75" customHeight="1">
      <c r="A264" s="143" t="s">
        <v>543</v>
      </c>
      <c r="B264" s="11">
        <v>924</v>
      </c>
      <c r="C264" s="12" t="s">
        <v>135</v>
      </c>
      <c r="D264" s="12" t="s">
        <v>136</v>
      </c>
      <c r="E264" s="112" t="s">
        <v>325</v>
      </c>
      <c r="F264" s="11">
        <v>200</v>
      </c>
      <c r="G264" s="14">
        <v>101.315</v>
      </c>
      <c r="H264" s="14">
        <v>101.3</v>
      </c>
      <c r="I264" s="14">
        <v>101.3</v>
      </c>
      <c r="L264" s="4"/>
      <c r="M264" s="4"/>
      <c r="N264" s="4"/>
      <c r="O264" s="4"/>
    </row>
    <row r="265" spans="1:19" ht="103.5" customHeight="1">
      <c r="A265" s="143" t="s">
        <v>544</v>
      </c>
      <c r="B265" s="11">
        <v>924</v>
      </c>
      <c r="C265" s="12" t="s">
        <v>135</v>
      </c>
      <c r="D265" s="12" t="s">
        <v>136</v>
      </c>
      <c r="E265" s="358" t="s">
        <v>541</v>
      </c>
      <c r="F265" s="11">
        <v>200</v>
      </c>
      <c r="G265" s="14">
        <v>35810.447</v>
      </c>
      <c r="H265" s="14">
        <v>0</v>
      </c>
      <c r="I265" s="14">
        <v>0</v>
      </c>
      <c r="L265" s="4"/>
      <c r="M265" s="4"/>
      <c r="N265" s="4"/>
      <c r="O265" s="4"/>
    </row>
    <row r="266" spans="1:19" ht="139.5" customHeight="1">
      <c r="A266" s="322" t="s">
        <v>521</v>
      </c>
      <c r="B266" s="326">
        <v>924</v>
      </c>
      <c r="C266" s="323" t="s">
        <v>135</v>
      </c>
      <c r="D266" s="323" t="s">
        <v>136</v>
      </c>
      <c r="E266" s="327" t="s">
        <v>16</v>
      </c>
      <c r="F266" s="326"/>
      <c r="G266" s="324">
        <f>G267+G268</f>
        <v>114295.7</v>
      </c>
      <c r="H266" s="330">
        <f t="shared" ref="H266:I266" si="89">H267+H268</f>
        <v>118956</v>
      </c>
      <c r="I266" s="330">
        <f t="shared" si="89"/>
        <v>126684.7</v>
      </c>
      <c r="L266" s="4"/>
      <c r="M266" s="4"/>
      <c r="N266" s="4"/>
      <c r="O266" s="4"/>
    </row>
    <row r="267" spans="1:19" ht="259.5" customHeight="1">
      <c r="A267" s="322" t="s">
        <v>15</v>
      </c>
      <c r="B267" s="11">
        <v>924</v>
      </c>
      <c r="C267" s="12" t="s">
        <v>135</v>
      </c>
      <c r="D267" s="12" t="s">
        <v>136</v>
      </c>
      <c r="E267" s="13" t="s">
        <v>16</v>
      </c>
      <c r="F267" s="11">
        <v>100</v>
      </c>
      <c r="G267" s="34">
        <v>109409.3</v>
      </c>
      <c r="H267" s="14">
        <v>114197.8</v>
      </c>
      <c r="I267" s="14">
        <v>121617.3</v>
      </c>
      <c r="J267" s="256"/>
      <c r="L267" s="4"/>
      <c r="M267" s="4"/>
      <c r="N267" s="4"/>
      <c r="O267" s="4"/>
    </row>
    <row r="268" spans="1:19" ht="177" customHeight="1">
      <c r="A268" s="2" t="s">
        <v>103</v>
      </c>
      <c r="B268" s="11">
        <v>924</v>
      </c>
      <c r="C268" s="12" t="s">
        <v>135</v>
      </c>
      <c r="D268" s="12" t="s">
        <v>136</v>
      </c>
      <c r="E268" s="13" t="s">
        <v>16</v>
      </c>
      <c r="F268" s="11">
        <v>200</v>
      </c>
      <c r="G268" s="34">
        <v>4886.3999999999996</v>
      </c>
      <c r="H268" s="14">
        <v>4758.2</v>
      </c>
      <c r="I268" s="14">
        <v>5067.3999999999996</v>
      </c>
      <c r="L268" s="4"/>
      <c r="M268" s="4"/>
      <c r="N268" s="4"/>
      <c r="O268" s="4"/>
    </row>
    <row r="269" spans="1:19" ht="111" customHeight="1">
      <c r="A269" s="240" t="s">
        <v>429</v>
      </c>
      <c r="B269" s="11">
        <v>924</v>
      </c>
      <c r="C269" s="12" t="s">
        <v>135</v>
      </c>
      <c r="D269" s="12" t="s">
        <v>136</v>
      </c>
      <c r="E269" s="112" t="s">
        <v>275</v>
      </c>
      <c r="F269" s="11">
        <v>200</v>
      </c>
      <c r="G269" s="34">
        <v>670.7</v>
      </c>
      <c r="H269" s="14">
        <v>698.1</v>
      </c>
      <c r="I269" s="14">
        <v>726.6</v>
      </c>
      <c r="L269" s="4"/>
      <c r="M269" s="4"/>
      <c r="N269" s="4"/>
      <c r="O269" s="4"/>
    </row>
    <row r="270" spans="1:19" ht="122.25" customHeight="1">
      <c r="A270" s="240" t="s">
        <v>430</v>
      </c>
      <c r="B270" s="238">
        <v>924</v>
      </c>
      <c r="C270" s="236" t="s">
        <v>135</v>
      </c>
      <c r="D270" s="236" t="s">
        <v>136</v>
      </c>
      <c r="E270" s="239" t="s">
        <v>275</v>
      </c>
      <c r="F270" s="238">
        <v>200</v>
      </c>
      <c r="G270" s="34">
        <v>670.7</v>
      </c>
      <c r="H270" s="237">
        <v>698.1</v>
      </c>
      <c r="I270" s="237">
        <v>726.6</v>
      </c>
      <c r="L270" s="4"/>
      <c r="M270" s="4"/>
      <c r="N270" s="4"/>
      <c r="O270" s="4"/>
    </row>
    <row r="271" spans="1:19" ht="72" customHeight="1">
      <c r="A271" s="240" t="s">
        <v>432</v>
      </c>
      <c r="B271" s="74">
        <v>924</v>
      </c>
      <c r="C271" s="73" t="s">
        <v>135</v>
      </c>
      <c r="D271" s="73" t="s">
        <v>136</v>
      </c>
      <c r="E271" s="254" t="s">
        <v>452</v>
      </c>
      <c r="F271" s="74">
        <v>200</v>
      </c>
      <c r="G271" s="324">
        <v>4780.75</v>
      </c>
      <c r="H271" s="72">
        <v>4831.96</v>
      </c>
      <c r="I271" s="72">
        <v>4977.96</v>
      </c>
      <c r="L271" s="4"/>
      <c r="M271" s="4"/>
      <c r="N271" s="4"/>
      <c r="O271" s="4"/>
      <c r="Q271" s="346"/>
      <c r="R271" s="346"/>
    </row>
    <row r="272" spans="1:19" ht="114" customHeight="1" thickBot="1">
      <c r="A272" s="143" t="s">
        <v>545</v>
      </c>
      <c r="B272" s="95">
        <v>924</v>
      </c>
      <c r="C272" s="96" t="s">
        <v>135</v>
      </c>
      <c r="D272" s="96" t="s">
        <v>136</v>
      </c>
      <c r="E272" s="97" t="s">
        <v>546</v>
      </c>
      <c r="F272" s="95">
        <v>200</v>
      </c>
      <c r="G272" s="98">
        <v>277.38</v>
      </c>
      <c r="H272" s="98">
        <v>0</v>
      </c>
      <c r="I272" s="99">
        <v>0</v>
      </c>
      <c r="J272" s="256"/>
      <c r="L272" s="4"/>
      <c r="M272" s="4"/>
      <c r="N272" s="4"/>
      <c r="O272" s="4"/>
      <c r="Q272" s="346"/>
      <c r="R272" s="347"/>
      <c r="S272" s="346"/>
    </row>
    <row r="273" spans="1:29" ht="62.25" customHeight="1">
      <c r="A273" s="370" t="s">
        <v>18</v>
      </c>
      <c r="B273" s="379">
        <v>924</v>
      </c>
      <c r="C273" s="387" t="s">
        <v>135</v>
      </c>
      <c r="D273" s="387" t="s">
        <v>136</v>
      </c>
      <c r="E273" s="385" t="s">
        <v>17</v>
      </c>
      <c r="F273" s="379">
        <v>200</v>
      </c>
      <c r="G273" s="377">
        <v>40036.019999999997</v>
      </c>
      <c r="H273" s="377">
        <v>10534.24</v>
      </c>
      <c r="I273" s="377">
        <v>10608.14</v>
      </c>
      <c r="L273" s="4"/>
      <c r="M273" s="4"/>
      <c r="N273" s="4"/>
      <c r="O273" s="4"/>
      <c r="Q273" s="346"/>
      <c r="R273" s="347"/>
      <c r="S273" s="346"/>
    </row>
    <row r="274" spans="1:29" ht="14.25" customHeight="1">
      <c r="A274" s="371"/>
      <c r="B274" s="375"/>
      <c r="C274" s="372"/>
      <c r="D274" s="372"/>
      <c r="E274" s="373"/>
      <c r="F274" s="375"/>
      <c r="G274" s="374"/>
      <c r="H274" s="374"/>
      <c r="I274" s="374"/>
      <c r="L274" s="4"/>
      <c r="M274" s="4"/>
      <c r="N274" s="4"/>
      <c r="O274" s="4"/>
    </row>
    <row r="275" spans="1:29" ht="0.75" customHeight="1">
      <c r="A275" s="2" t="s">
        <v>104</v>
      </c>
      <c r="B275" s="11">
        <v>924</v>
      </c>
      <c r="C275" s="12" t="s">
        <v>135</v>
      </c>
      <c r="D275" s="12" t="s">
        <v>136</v>
      </c>
      <c r="E275" s="13" t="s">
        <v>17</v>
      </c>
      <c r="F275" s="11">
        <v>400</v>
      </c>
      <c r="G275" s="324"/>
      <c r="H275" s="14">
        <v>0</v>
      </c>
      <c r="I275" s="14">
        <v>0</v>
      </c>
      <c r="L275" s="4"/>
      <c r="M275" s="4"/>
      <c r="N275" s="4"/>
      <c r="O275" s="4"/>
    </row>
    <row r="276" spans="1:29" ht="71.25" customHeight="1">
      <c r="A276" s="2" t="s">
        <v>19</v>
      </c>
      <c r="B276" s="11">
        <v>924</v>
      </c>
      <c r="C276" s="12" t="s">
        <v>135</v>
      </c>
      <c r="D276" s="12" t="s">
        <v>136</v>
      </c>
      <c r="E276" s="13" t="s">
        <v>17</v>
      </c>
      <c r="F276" s="11">
        <v>800</v>
      </c>
      <c r="G276" s="34">
        <v>1121.6400000000001</v>
      </c>
      <c r="H276" s="14">
        <v>724.8</v>
      </c>
      <c r="I276" s="14">
        <v>724.8</v>
      </c>
      <c r="L276" s="4"/>
      <c r="M276" s="4"/>
      <c r="N276" s="4"/>
      <c r="O276" s="4"/>
    </row>
    <row r="277" spans="1:29" ht="99" customHeight="1">
      <c r="A277" s="365" t="s">
        <v>567</v>
      </c>
      <c r="B277" s="11">
        <v>924</v>
      </c>
      <c r="C277" s="12" t="s">
        <v>135</v>
      </c>
      <c r="D277" s="12" t="s">
        <v>136</v>
      </c>
      <c r="E277" s="13" t="s">
        <v>105</v>
      </c>
      <c r="F277" s="11">
        <v>200</v>
      </c>
      <c r="G277" s="14">
        <v>50</v>
      </c>
      <c r="H277" s="14">
        <v>0</v>
      </c>
      <c r="I277" s="14">
        <v>0</v>
      </c>
      <c r="L277" s="4"/>
      <c r="M277" s="4"/>
      <c r="N277" s="4"/>
      <c r="O277" s="4"/>
    </row>
    <row r="278" spans="1:29" ht="0.75" customHeight="1">
      <c r="A278" s="257"/>
      <c r="B278" s="258"/>
      <c r="C278" s="259"/>
      <c r="D278" s="259"/>
      <c r="E278" s="260"/>
      <c r="F278" s="258"/>
      <c r="G278" s="261"/>
      <c r="H278" s="261"/>
      <c r="I278" s="261"/>
      <c r="L278" s="4"/>
      <c r="M278" s="4"/>
      <c r="N278" s="4"/>
      <c r="O278" s="4"/>
    </row>
    <row r="279" spans="1:29" ht="9" hidden="1" customHeight="1">
      <c r="A279" s="301" t="s">
        <v>462</v>
      </c>
      <c r="B279" s="11">
        <v>924</v>
      </c>
      <c r="C279" s="12" t="s">
        <v>135</v>
      </c>
      <c r="D279" s="12" t="s">
        <v>136</v>
      </c>
      <c r="E279" s="222" t="s">
        <v>415</v>
      </c>
      <c r="F279" s="11">
        <v>200</v>
      </c>
      <c r="G279" s="14"/>
      <c r="H279" s="14">
        <v>0</v>
      </c>
      <c r="I279" s="14">
        <v>0</v>
      </c>
      <c r="L279" s="4"/>
      <c r="M279" s="4"/>
      <c r="N279" s="4"/>
      <c r="O279" s="4"/>
      <c r="U279" s="283"/>
      <c r="V279" s="284"/>
      <c r="W279" s="285"/>
      <c r="X279" s="285"/>
      <c r="Y279" s="286"/>
      <c r="Z279" s="284"/>
      <c r="AA279" s="125"/>
      <c r="AB279" s="273"/>
      <c r="AC279" s="273"/>
    </row>
    <row r="280" spans="1:29" ht="14.25" hidden="1" customHeight="1">
      <c r="A280" s="301" t="s">
        <v>484</v>
      </c>
      <c r="B280" s="11">
        <v>924</v>
      </c>
      <c r="C280" s="12" t="s">
        <v>135</v>
      </c>
      <c r="D280" s="12" t="s">
        <v>136</v>
      </c>
      <c r="E280" s="13" t="s">
        <v>106</v>
      </c>
      <c r="F280" s="11">
        <v>200</v>
      </c>
      <c r="G280" s="14"/>
      <c r="H280" s="14">
        <v>0</v>
      </c>
      <c r="I280" s="14">
        <v>0</v>
      </c>
      <c r="L280" s="4"/>
      <c r="M280" s="4"/>
      <c r="N280" s="4"/>
      <c r="O280" s="4"/>
    </row>
    <row r="281" spans="1:29" ht="6" hidden="1" customHeight="1">
      <c r="A281" s="370" t="s">
        <v>343</v>
      </c>
      <c r="B281" s="320"/>
      <c r="C281" s="321"/>
      <c r="D281" s="321"/>
      <c r="E281" s="317"/>
      <c r="F281" s="320"/>
      <c r="G281" s="313"/>
      <c r="H281" s="313"/>
      <c r="I281" s="313"/>
      <c r="L281" s="4"/>
      <c r="M281" s="4"/>
      <c r="N281" s="4"/>
      <c r="O281" s="4"/>
    </row>
    <row r="282" spans="1:29" ht="10.5" hidden="1" customHeight="1">
      <c r="A282" s="371"/>
      <c r="B282" s="319">
        <v>924</v>
      </c>
      <c r="C282" s="310" t="s">
        <v>135</v>
      </c>
      <c r="D282" s="310" t="s">
        <v>136</v>
      </c>
      <c r="E282" s="318" t="s">
        <v>341</v>
      </c>
      <c r="F282" s="319">
        <v>200</v>
      </c>
      <c r="G282" s="314"/>
      <c r="H282" s="314">
        <v>0</v>
      </c>
      <c r="I282" s="314">
        <v>0</v>
      </c>
      <c r="L282" s="4"/>
      <c r="M282" s="4"/>
      <c r="N282" s="4"/>
      <c r="O282" s="4"/>
    </row>
    <row r="283" spans="1:29" ht="129.75" customHeight="1">
      <c r="A283" s="356" t="s">
        <v>463</v>
      </c>
      <c r="B283" s="108">
        <v>924</v>
      </c>
      <c r="C283" s="109" t="s">
        <v>135</v>
      </c>
      <c r="D283" s="109" t="s">
        <v>136</v>
      </c>
      <c r="E283" s="222" t="s">
        <v>391</v>
      </c>
      <c r="F283" s="108">
        <v>200</v>
      </c>
      <c r="G283" s="324">
        <v>8861.9500000000007</v>
      </c>
      <c r="H283" s="110">
        <v>12800</v>
      </c>
      <c r="I283" s="110">
        <v>0</v>
      </c>
      <c r="J283" s="291"/>
      <c r="L283" s="4"/>
      <c r="M283" s="4"/>
      <c r="N283" s="4"/>
      <c r="O283" s="4"/>
    </row>
    <row r="284" spans="1:29" ht="99.75" customHeight="1">
      <c r="A284" s="356" t="s">
        <v>542</v>
      </c>
      <c r="B284" s="108">
        <v>924</v>
      </c>
      <c r="C284" s="109" t="s">
        <v>135</v>
      </c>
      <c r="D284" s="109" t="s">
        <v>136</v>
      </c>
      <c r="E284" s="358" t="s">
        <v>415</v>
      </c>
      <c r="F284" s="108">
        <v>200</v>
      </c>
      <c r="G284" s="198">
        <v>1902.4449999999999</v>
      </c>
      <c r="H284" s="110">
        <v>0</v>
      </c>
      <c r="I284" s="110">
        <v>0</v>
      </c>
      <c r="L284" s="4"/>
      <c r="M284" s="4"/>
      <c r="N284" s="4"/>
      <c r="O284" s="4"/>
    </row>
    <row r="285" spans="1:29" ht="228" customHeight="1">
      <c r="A285" s="242" t="s">
        <v>434</v>
      </c>
      <c r="B285" s="151">
        <v>924</v>
      </c>
      <c r="C285" s="150" t="s">
        <v>135</v>
      </c>
      <c r="D285" s="150" t="s">
        <v>136</v>
      </c>
      <c r="E285" s="239" t="s">
        <v>431</v>
      </c>
      <c r="F285" s="151">
        <v>100</v>
      </c>
      <c r="G285" s="324">
        <v>9374.4</v>
      </c>
      <c r="H285" s="149">
        <v>9374.4</v>
      </c>
      <c r="I285" s="149">
        <v>9965</v>
      </c>
      <c r="L285" s="4"/>
      <c r="M285" s="4"/>
      <c r="N285" s="4"/>
      <c r="O285" s="4"/>
    </row>
    <row r="286" spans="1:29" ht="114.75" customHeight="1">
      <c r="A286" s="240" t="s">
        <v>428</v>
      </c>
      <c r="B286" s="174">
        <v>924</v>
      </c>
      <c r="C286" s="175" t="s">
        <v>135</v>
      </c>
      <c r="D286" s="175" t="s">
        <v>136</v>
      </c>
      <c r="E286" s="177" t="s">
        <v>374</v>
      </c>
      <c r="F286" s="174">
        <v>200</v>
      </c>
      <c r="G286" s="176">
        <v>388.5</v>
      </c>
      <c r="H286" s="189">
        <v>0</v>
      </c>
      <c r="I286" s="189">
        <v>0</v>
      </c>
      <c r="L286" s="4"/>
      <c r="M286" s="4"/>
      <c r="N286" s="4"/>
      <c r="O286" s="4"/>
    </row>
    <row r="287" spans="1:29" ht="47.25" customHeight="1">
      <c r="A287" s="322" t="s">
        <v>412</v>
      </c>
      <c r="B287" s="108">
        <v>924</v>
      </c>
      <c r="C287" s="109" t="s">
        <v>135</v>
      </c>
      <c r="D287" s="109" t="s">
        <v>136</v>
      </c>
      <c r="E287" s="327" t="s">
        <v>414</v>
      </c>
      <c r="F287" s="326"/>
      <c r="G287" s="324">
        <f t="shared" ref="G287:I287" si="90">G288+G289</f>
        <v>1549.81</v>
      </c>
      <c r="H287" s="330">
        <f t="shared" si="90"/>
        <v>0</v>
      </c>
      <c r="I287" s="330">
        <f t="shared" si="90"/>
        <v>0</v>
      </c>
      <c r="L287" s="4"/>
      <c r="M287" s="4"/>
      <c r="N287" s="4"/>
      <c r="O287" s="4"/>
    </row>
    <row r="288" spans="1:29" ht="66.75" customHeight="1">
      <c r="A288" s="322" t="s">
        <v>460</v>
      </c>
      <c r="B288" s="274">
        <v>924</v>
      </c>
      <c r="C288" s="272" t="s">
        <v>135</v>
      </c>
      <c r="D288" s="272" t="s">
        <v>136</v>
      </c>
      <c r="E288" s="327" t="s">
        <v>414</v>
      </c>
      <c r="F288" s="326">
        <v>200</v>
      </c>
      <c r="G288" s="324">
        <v>1549.81</v>
      </c>
      <c r="H288" s="325"/>
      <c r="I288" s="324"/>
      <c r="L288" s="4"/>
      <c r="M288" s="4"/>
      <c r="N288" s="4"/>
      <c r="O288" s="4"/>
    </row>
    <row r="289" spans="1:15" ht="58.5" hidden="1" customHeight="1">
      <c r="A289" s="257" t="s">
        <v>453</v>
      </c>
      <c r="B289" s="108">
        <v>924</v>
      </c>
      <c r="C289" s="109" t="s">
        <v>135</v>
      </c>
      <c r="D289" s="109" t="s">
        <v>136</v>
      </c>
      <c r="E289" s="112" t="s">
        <v>342</v>
      </c>
      <c r="F289" s="108">
        <v>200</v>
      </c>
      <c r="G289" s="261"/>
      <c r="H289" s="261"/>
      <c r="I289" s="261"/>
      <c r="L289" s="4"/>
      <c r="M289" s="4"/>
      <c r="N289" s="4"/>
      <c r="O289" s="4"/>
    </row>
    <row r="290" spans="1:15" ht="31.5" hidden="1">
      <c r="A290" s="184" t="s">
        <v>376</v>
      </c>
      <c r="B290" s="182">
        <v>924</v>
      </c>
      <c r="C290" s="181" t="s">
        <v>135</v>
      </c>
      <c r="D290" s="181" t="s">
        <v>136</v>
      </c>
      <c r="E290" s="183" t="s">
        <v>377</v>
      </c>
      <c r="F290" s="182"/>
      <c r="G290" s="180">
        <f>G291</f>
        <v>0</v>
      </c>
      <c r="H290" s="219">
        <f>H291</f>
        <v>0</v>
      </c>
      <c r="I290" s="219">
        <f>I291</f>
        <v>0</v>
      </c>
      <c r="L290" s="4"/>
      <c r="M290" s="4"/>
      <c r="N290" s="4"/>
      <c r="O290" s="4"/>
    </row>
    <row r="291" spans="1:15" ht="94.5" hidden="1">
      <c r="A291" s="223" t="s">
        <v>400</v>
      </c>
      <c r="B291" s="182">
        <v>924</v>
      </c>
      <c r="C291" s="181" t="s">
        <v>135</v>
      </c>
      <c r="D291" s="181" t="s">
        <v>136</v>
      </c>
      <c r="E291" s="183" t="s">
        <v>377</v>
      </c>
      <c r="F291" s="182"/>
      <c r="G291" s="180">
        <f>G292</f>
        <v>0</v>
      </c>
      <c r="H291" s="189">
        <f>H292</f>
        <v>0</v>
      </c>
      <c r="I291" s="189">
        <f t="shared" ref="I291" si="91">I292</f>
        <v>0</v>
      </c>
      <c r="L291" s="4"/>
      <c r="M291" s="4"/>
      <c r="N291" s="4"/>
      <c r="O291" s="4"/>
    </row>
    <row r="292" spans="1:15" ht="78.75" hidden="1">
      <c r="A292" s="223" t="s">
        <v>384</v>
      </c>
      <c r="B292" s="182">
        <v>924</v>
      </c>
      <c r="C292" s="181" t="s">
        <v>135</v>
      </c>
      <c r="D292" s="181" t="s">
        <v>136</v>
      </c>
      <c r="E292" s="183" t="s">
        <v>377</v>
      </c>
      <c r="F292" s="182">
        <v>200</v>
      </c>
      <c r="G292" s="180"/>
      <c r="H292" s="180"/>
      <c r="I292" s="180"/>
      <c r="L292" s="4"/>
      <c r="M292" s="4"/>
      <c r="N292" s="4"/>
      <c r="O292" s="4"/>
    </row>
    <row r="293" spans="1:15" ht="31.5" hidden="1">
      <c r="A293" s="223" t="s">
        <v>412</v>
      </c>
      <c r="B293" s="217">
        <v>924</v>
      </c>
      <c r="C293" s="218" t="s">
        <v>135</v>
      </c>
      <c r="D293" s="218" t="s">
        <v>136</v>
      </c>
      <c r="E293" s="222" t="s">
        <v>414</v>
      </c>
      <c r="F293" s="217"/>
      <c r="G293" s="219">
        <f t="shared" ref="G293" si="92">G294+G295</f>
        <v>0</v>
      </c>
      <c r="H293" s="253"/>
      <c r="I293" s="219">
        <f>I294+I295</f>
        <v>0</v>
      </c>
      <c r="L293" s="4"/>
      <c r="M293" s="4"/>
      <c r="N293" s="4"/>
      <c r="O293" s="4"/>
    </row>
    <row r="294" spans="1:15" ht="73.5" hidden="1" customHeight="1">
      <c r="A294" s="279" t="s">
        <v>460</v>
      </c>
      <c r="B294" s="217">
        <v>924</v>
      </c>
      <c r="C294" s="218" t="s">
        <v>135</v>
      </c>
      <c r="D294" s="218" t="s">
        <v>136</v>
      </c>
      <c r="E294" s="222" t="s">
        <v>414</v>
      </c>
      <c r="F294" s="217">
        <v>200</v>
      </c>
      <c r="G294" s="219">
        <v>0</v>
      </c>
      <c r="H294" s="289"/>
      <c r="I294" s="219">
        <v>0</v>
      </c>
      <c r="L294" s="4"/>
      <c r="M294" s="4"/>
      <c r="N294" s="4"/>
      <c r="O294" s="4"/>
    </row>
    <row r="295" spans="1:15" ht="0.75" hidden="1" customHeight="1">
      <c r="A295" s="223" t="s">
        <v>413</v>
      </c>
      <c r="B295" s="217">
        <v>924</v>
      </c>
      <c r="C295" s="218" t="s">
        <v>135</v>
      </c>
      <c r="D295" s="218" t="s">
        <v>136</v>
      </c>
      <c r="E295" s="222" t="s">
        <v>414</v>
      </c>
      <c r="F295" s="217">
        <v>200</v>
      </c>
      <c r="G295" s="219">
        <v>0</v>
      </c>
      <c r="H295" s="253">
        <v>0</v>
      </c>
      <c r="I295" s="219">
        <v>0</v>
      </c>
      <c r="L295" s="4"/>
      <c r="M295" s="4"/>
      <c r="N295" s="4"/>
      <c r="O295" s="4"/>
    </row>
    <row r="296" spans="1:15" ht="96.75" customHeight="1">
      <c r="A296" s="2" t="s">
        <v>276</v>
      </c>
      <c r="B296" s="11">
        <v>924</v>
      </c>
      <c r="C296" s="12" t="s">
        <v>135</v>
      </c>
      <c r="D296" s="12" t="s">
        <v>136</v>
      </c>
      <c r="E296" s="13" t="s">
        <v>279</v>
      </c>
      <c r="F296" s="11"/>
      <c r="G296" s="14">
        <f>G297</f>
        <v>30</v>
      </c>
      <c r="H296" s="255">
        <f>H297</f>
        <v>0</v>
      </c>
      <c r="I296" s="189">
        <v>0</v>
      </c>
      <c r="J296" s="291"/>
      <c r="L296" s="4"/>
      <c r="M296" s="4"/>
      <c r="N296" s="4"/>
      <c r="O296" s="4"/>
    </row>
    <row r="297" spans="1:15" ht="31.5">
      <c r="A297" s="2" t="s">
        <v>277</v>
      </c>
      <c r="B297" s="11">
        <v>924</v>
      </c>
      <c r="C297" s="12" t="s">
        <v>135</v>
      </c>
      <c r="D297" s="12" t="s">
        <v>136</v>
      </c>
      <c r="E297" s="13" t="s">
        <v>278</v>
      </c>
      <c r="F297" s="11">
        <v>200</v>
      </c>
      <c r="G297" s="14">
        <v>30</v>
      </c>
      <c r="H297" s="116">
        <v>0</v>
      </c>
      <c r="I297" s="14">
        <v>0</v>
      </c>
      <c r="L297" s="4"/>
      <c r="M297" s="4"/>
      <c r="N297" s="4"/>
      <c r="O297" s="4"/>
    </row>
    <row r="298" spans="1:15" ht="31.5">
      <c r="A298" s="2" t="s">
        <v>141</v>
      </c>
      <c r="B298" s="11">
        <v>924</v>
      </c>
      <c r="C298" s="12" t="s">
        <v>135</v>
      </c>
      <c r="D298" s="12" t="s">
        <v>79</v>
      </c>
      <c r="E298" s="13"/>
      <c r="F298" s="11"/>
      <c r="G298" s="14">
        <f>G299</f>
        <v>19656.879999999997</v>
      </c>
      <c r="H298" s="330">
        <f t="shared" ref="H298:I298" si="93">H299</f>
        <v>15113.66</v>
      </c>
      <c r="I298" s="330">
        <f t="shared" si="93"/>
        <v>15268.66</v>
      </c>
      <c r="L298" s="4"/>
      <c r="M298" s="4"/>
      <c r="N298" s="4"/>
      <c r="O298" s="4"/>
    </row>
    <row r="299" spans="1:15" ht="47.25">
      <c r="A299" s="2" t="s">
        <v>20</v>
      </c>
      <c r="B299" s="11">
        <v>924</v>
      </c>
      <c r="C299" s="12" t="s">
        <v>135</v>
      </c>
      <c r="D299" s="12" t="s">
        <v>79</v>
      </c>
      <c r="E299" s="13" t="s">
        <v>21</v>
      </c>
      <c r="F299" s="11"/>
      <c r="G299" s="14">
        <f>G300</f>
        <v>19656.879999999997</v>
      </c>
      <c r="H299" s="330">
        <f t="shared" ref="H299:I299" si="94">H300</f>
        <v>15113.66</v>
      </c>
      <c r="I299" s="330">
        <f t="shared" si="94"/>
        <v>15268.66</v>
      </c>
      <c r="L299" s="4"/>
      <c r="M299" s="4"/>
      <c r="N299" s="4"/>
      <c r="O299" s="4"/>
    </row>
    <row r="300" spans="1:15" ht="63">
      <c r="A300" s="251" t="s">
        <v>449</v>
      </c>
      <c r="B300" s="11">
        <v>924</v>
      </c>
      <c r="C300" s="12" t="s">
        <v>135</v>
      </c>
      <c r="D300" s="12" t="s">
        <v>79</v>
      </c>
      <c r="E300" s="13" t="s">
        <v>22</v>
      </c>
      <c r="F300" s="11"/>
      <c r="G300" s="14">
        <f>G301+G302+G303+G304+G305+G306</f>
        <v>19656.879999999997</v>
      </c>
      <c r="H300" s="330">
        <f t="shared" ref="H300:I300" si="95">H301+H302+H303+H304+H305+H306</f>
        <v>15113.66</v>
      </c>
      <c r="I300" s="330">
        <f t="shared" si="95"/>
        <v>15268.66</v>
      </c>
      <c r="L300" s="4"/>
      <c r="M300" s="4"/>
      <c r="N300" s="4"/>
      <c r="O300" s="4"/>
    </row>
    <row r="301" spans="1:15" ht="173.25">
      <c r="A301" s="2" t="s">
        <v>23</v>
      </c>
      <c r="B301" s="11">
        <v>924</v>
      </c>
      <c r="C301" s="12" t="s">
        <v>135</v>
      </c>
      <c r="D301" s="12" t="s">
        <v>79</v>
      </c>
      <c r="E301" s="13" t="s">
        <v>24</v>
      </c>
      <c r="F301" s="11">
        <v>100</v>
      </c>
      <c r="G301" s="34">
        <v>14786.5</v>
      </c>
      <c r="H301" s="14">
        <v>14698.06</v>
      </c>
      <c r="I301" s="14">
        <v>14845.16</v>
      </c>
      <c r="L301" s="4"/>
      <c r="M301" s="4"/>
      <c r="N301" s="4"/>
      <c r="O301" s="4"/>
    </row>
    <row r="302" spans="1:15" ht="81" customHeight="1">
      <c r="A302" s="115" t="s">
        <v>107</v>
      </c>
      <c r="B302" s="11">
        <v>924</v>
      </c>
      <c r="C302" s="12" t="s">
        <v>135</v>
      </c>
      <c r="D302" s="12" t="s">
        <v>79</v>
      </c>
      <c r="E302" s="13" t="s">
        <v>24</v>
      </c>
      <c r="F302" s="11">
        <v>200</v>
      </c>
      <c r="G302" s="34">
        <v>2008.76</v>
      </c>
      <c r="H302" s="14">
        <v>415.6</v>
      </c>
      <c r="I302" s="14">
        <v>423.5</v>
      </c>
      <c r="L302" s="4"/>
      <c r="M302" s="4"/>
      <c r="N302" s="4"/>
      <c r="O302" s="4"/>
    </row>
    <row r="303" spans="1:15" ht="69" customHeight="1">
      <c r="A303" s="115" t="s">
        <v>344</v>
      </c>
      <c r="B303" s="11">
        <v>924</v>
      </c>
      <c r="C303" s="12" t="s">
        <v>135</v>
      </c>
      <c r="D303" s="12" t="s">
        <v>79</v>
      </c>
      <c r="E303" s="13" t="s">
        <v>24</v>
      </c>
      <c r="F303" s="11">
        <v>800</v>
      </c>
      <c r="G303" s="34">
        <v>2829.62</v>
      </c>
      <c r="H303" s="14">
        <v>0</v>
      </c>
      <c r="I303" s="14">
        <v>0</v>
      </c>
      <c r="L303" s="4"/>
      <c r="M303" s="4"/>
      <c r="N303" s="4"/>
      <c r="O303" s="4"/>
    </row>
    <row r="304" spans="1:15" ht="31.5" customHeight="1">
      <c r="A304" s="2" t="s">
        <v>280</v>
      </c>
      <c r="B304" s="11">
        <v>924</v>
      </c>
      <c r="C304" s="12" t="s">
        <v>135</v>
      </c>
      <c r="D304" s="12" t="s">
        <v>79</v>
      </c>
      <c r="E304" s="303" t="s">
        <v>485</v>
      </c>
      <c r="F304" s="11">
        <v>200</v>
      </c>
      <c r="G304" s="14">
        <v>32</v>
      </c>
      <c r="H304" s="14">
        <v>0</v>
      </c>
      <c r="I304" s="14">
        <v>0</v>
      </c>
      <c r="L304" s="4"/>
      <c r="M304" s="4"/>
      <c r="N304" s="4"/>
      <c r="O304" s="4"/>
    </row>
    <row r="305" spans="1:15" ht="8.25" hidden="1" customHeight="1">
      <c r="A305" s="309" t="s">
        <v>502</v>
      </c>
      <c r="B305" s="108">
        <v>924</v>
      </c>
      <c r="C305" s="109" t="s">
        <v>135</v>
      </c>
      <c r="D305" s="109" t="s">
        <v>79</v>
      </c>
      <c r="E305" s="316" t="s">
        <v>503</v>
      </c>
      <c r="F305" s="108">
        <v>200</v>
      </c>
      <c r="G305" s="110"/>
      <c r="H305" s="110">
        <v>0</v>
      </c>
      <c r="I305" s="110">
        <v>0</v>
      </c>
      <c r="L305" s="4"/>
      <c r="M305" s="4"/>
      <c r="N305" s="4"/>
      <c r="O305" s="4"/>
    </row>
    <row r="306" spans="1:15" ht="17.25" hidden="1" customHeight="1">
      <c r="A306" s="163" t="s">
        <v>362</v>
      </c>
      <c r="B306" s="151">
        <v>924</v>
      </c>
      <c r="C306" s="150" t="s">
        <v>135</v>
      </c>
      <c r="D306" s="150" t="s">
        <v>79</v>
      </c>
      <c r="E306" s="153" t="s">
        <v>357</v>
      </c>
      <c r="F306" s="151">
        <v>200</v>
      </c>
      <c r="G306" s="149"/>
      <c r="H306" s="149">
        <v>0</v>
      </c>
      <c r="I306" s="149">
        <v>0</v>
      </c>
      <c r="L306" s="4"/>
      <c r="M306" s="4"/>
      <c r="N306" s="4"/>
      <c r="O306" s="4"/>
    </row>
    <row r="307" spans="1:15" ht="39" customHeight="1">
      <c r="A307" s="2" t="s">
        <v>25</v>
      </c>
      <c r="B307" s="11">
        <v>924</v>
      </c>
      <c r="C307" s="12" t="s">
        <v>135</v>
      </c>
      <c r="D307" s="12" t="s">
        <v>135</v>
      </c>
      <c r="E307" s="13"/>
      <c r="F307" s="11"/>
      <c r="G307" s="14">
        <f>G308+G321+G317</f>
        <v>3321.29</v>
      </c>
      <c r="H307" s="330">
        <f t="shared" ref="H307:I307" si="96">H308+H321+H317</f>
        <v>2526.4</v>
      </c>
      <c r="I307" s="330">
        <f t="shared" si="96"/>
        <v>2627.7</v>
      </c>
      <c r="L307" s="4"/>
      <c r="M307" s="4"/>
      <c r="N307" s="4"/>
      <c r="O307" s="4"/>
    </row>
    <row r="308" spans="1:15" ht="48.75" customHeight="1" thickBot="1">
      <c r="A308" s="88" t="s">
        <v>274</v>
      </c>
      <c r="B308" s="89">
        <v>924</v>
      </c>
      <c r="C308" s="90" t="s">
        <v>135</v>
      </c>
      <c r="D308" s="90" t="s">
        <v>135</v>
      </c>
      <c r="E308" s="91" t="s">
        <v>249</v>
      </c>
      <c r="F308" s="89"/>
      <c r="G308" s="92">
        <f>G309</f>
        <v>3081.29</v>
      </c>
      <c r="H308" s="92">
        <f t="shared" ref="H308:I308" si="97">H309</f>
        <v>2516.4</v>
      </c>
      <c r="I308" s="92">
        <f t="shared" si="97"/>
        <v>2617.6999999999998</v>
      </c>
      <c r="L308" s="4"/>
      <c r="M308" s="4"/>
      <c r="N308" s="4"/>
      <c r="O308" s="4"/>
    </row>
    <row r="309" spans="1:15" ht="82.5" customHeight="1">
      <c r="A309" s="152" t="s">
        <v>26</v>
      </c>
      <c r="B309" s="83">
        <v>924</v>
      </c>
      <c r="C309" s="87" t="s">
        <v>135</v>
      </c>
      <c r="D309" s="87" t="s">
        <v>135</v>
      </c>
      <c r="E309" s="85" t="s">
        <v>27</v>
      </c>
      <c r="F309" s="83"/>
      <c r="G309" s="81">
        <f>G310+G316</f>
        <v>3081.29</v>
      </c>
      <c r="H309" s="333">
        <f t="shared" ref="H309:I309" si="98">H310+H316</f>
        <v>2516.4</v>
      </c>
      <c r="I309" s="333">
        <f t="shared" si="98"/>
        <v>2617.6999999999998</v>
      </c>
      <c r="L309" s="4"/>
      <c r="M309" s="4"/>
      <c r="N309" s="4"/>
      <c r="O309" s="4"/>
    </row>
    <row r="310" spans="1:15" ht="51" customHeight="1">
      <c r="A310" s="2" t="s">
        <v>28</v>
      </c>
      <c r="B310" s="11">
        <v>924</v>
      </c>
      <c r="C310" s="12" t="s">
        <v>135</v>
      </c>
      <c r="D310" s="12" t="s">
        <v>135</v>
      </c>
      <c r="E310" s="13" t="s">
        <v>29</v>
      </c>
      <c r="F310" s="11"/>
      <c r="G310" s="116">
        <f>G311+G312+G313+G315+G314</f>
        <v>3081.29</v>
      </c>
      <c r="H310" s="339">
        <f t="shared" ref="H310:I310" si="99">H311+H312+H313+H315+H314</f>
        <v>2516.4</v>
      </c>
      <c r="I310" s="339">
        <f t="shared" si="99"/>
        <v>2617.6999999999998</v>
      </c>
      <c r="L310" s="4"/>
      <c r="M310" s="4"/>
      <c r="N310" s="4"/>
      <c r="O310" s="4"/>
    </row>
    <row r="311" spans="1:15" ht="100.5" customHeight="1">
      <c r="A311" s="290" t="s">
        <v>401</v>
      </c>
      <c r="B311" s="11">
        <v>924</v>
      </c>
      <c r="C311" s="12" t="s">
        <v>135</v>
      </c>
      <c r="D311" s="12" t="s">
        <v>135</v>
      </c>
      <c r="E311" s="280" t="s">
        <v>458</v>
      </c>
      <c r="F311" s="11">
        <v>200</v>
      </c>
      <c r="G311" s="324">
        <v>1808.51</v>
      </c>
      <c r="H311" s="14">
        <v>1856.4</v>
      </c>
      <c r="I311" s="14">
        <v>1930.7</v>
      </c>
      <c r="L311" s="4"/>
      <c r="M311" s="4"/>
      <c r="N311" s="4"/>
      <c r="O311" s="4"/>
    </row>
    <row r="312" spans="1:15" ht="172.5" customHeight="1">
      <c r="A312" s="290" t="s">
        <v>472</v>
      </c>
      <c r="B312" s="11">
        <v>924</v>
      </c>
      <c r="C312" s="12" t="s">
        <v>135</v>
      </c>
      <c r="D312" s="12" t="s">
        <v>135</v>
      </c>
      <c r="E312" s="280" t="s">
        <v>459</v>
      </c>
      <c r="F312" s="11">
        <v>200</v>
      </c>
      <c r="G312" s="324">
        <v>643.36</v>
      </c>
      <c r="H312" s="14">
        <v>660</v>
      </c>
      <c r="I312" s="14">
        <v>687</v>
      </c>
      <c r="L312" s="4"/>
      <c r="M312" s="4"/>
      <c r="N312" s="4"/>
      <c r="O312" s="4"/>
    </row>
    <row r="313" spans="1:15" ht="102" customHeight="1">
      <c r="A313" s="216" t="s">
        <v>401</v>
      </c>
      <c r="B313" s="11">
        <v>924</v>
      </c>
      <c r="C313" s="12" t="s">
        <v>135</v>
      </c>
      <c r="D313" s="12" t="s">
        <v>135</v>
      </c>
      <c r="E313" s="13" t="s">
        <v>30</v>
      </c>
      <c r="F313" s="11">
        <v>200</v>
      </c>
      <c r="G313" s="324">
        <v>629.41999999999996</v>
      </c>
      <c r="H313" s="14">
        <v>0</v>
      </c>
      <c r="I313" s="14">
        <v>0</v>
      </c>
      <c r="L313" s="4"/>
      <c r="M313" s="4"/>
      <c r="N313" s="4"/>
      <c r="O313" s="4"/>
    </row>
    <row r="314" spans="1:15" ht="90.75" hidden="1" customHeight="1">
      <c r="A314" s="2" t="s">
        <v>283</v>
      </c>
      <c r="B314" s="11">
        <v>924</v>
      </c>
      <c r="C314" s="12" t="s">
        <v>135</v>
      </c>
      <c r="D314" s="12" t="s">
        <v>135</v>
      </c>
      <c r="E314" s="13" t="s">
        <v>282</v>
      </c>
      <c r="F314" s="11">
        <v>200</v>
      </c>
      <c r="G314" s="14"/>
      <c r="H314" s="14"/>
      <c r="I314" s="14"/>
      <c r="J314" s="8"/>
      <c r="L314" s="4"/>
      <c r="M314" s="4"/>
      <c r="N314" s="4"/>
      <c r="O314" s="4"/>
    </row>
    <row r="315" spans="1:15" ht="2.25" hidden="1" customHeight="1">
      <c r="A315" s="216" t="s">
        <v>409</v>
      </c>
      <c r="B315" s="11">
        <v>924</v>
      </c>
      <c r="C315" s="12" t="s">
        <v>135</v>
      </c>
      <c r="D315" s="12" t="s">
        <v>135</v>
      </c>
      <c r="E315" s="13" t="s">
        <v>40</v>
      </c>
      <c r="F315" s="11">
        <v>200</v>
      </c>
      <c r="G315" s="14"/>
      <c r="H315" s="14"/>
      <c r="I315" s="14"/>
      <c r="L315" s="4"/>
      <c r="M315" s="4"/>
      <c r="N315" s="4"/>
      <c r="O315" s="4"/>
    </row>
    <row r="316" spans="1:15" ht="30.75" hidden="1" customHeight="1">
      <c r="A316" s="2" t="s">
        <v>109</v>
      </c>
      <c r="B316" s="11">
        <v>924</v>
      </c>
      <c r="C316" s="12" t="s">
        <v>135</v>
      </c>
      <c r="D316" s="12" t="s">
        <v>135</v>
      </c>
      <c r="E316" s="13" t="s">
        <v>110</v>
      </c>
      <c r="F316" s="11">
        <v>200</v>
      </c>
      <c r="G316" s="14">
        <v>0</v>
      </c>
      <c r="H316" s="14">
        <v>0</v>
      </c>
      <c r="I316" s="14">
        <v>0</v>
      </c>
      <c r="L316" s="4"/>
      <c r="M316" s="4"/>
      <c r="N316" s="4"/>
      <c r="O316" s="4"/>
    </row>
    <row r="317" spans="1:15" ht="31.5">
      <c r="A317" s="31" t="s">
        <v>302</v>
      </c>
      <c r="B317" s="11">
        <v>924</v>
      </c>
      <c r="C317" s="12" t="s">
        <v>135</v>
      </c>
      <c r="D317" s="12" t="s">
        <v>135</v>
      </c>
      <c r="E317" s="32" t="s">
        <v>305</v>
      </c>
      <c r="F317" s="11"/>
      <c r="G317" s="14">
        <f>G318</f>
        <v>230</v>
      </c>
      <c r="H317" s="189">
        <f t="shared" ref="H317:I317" si="100">H318</f>
        <v>0</v>
      </c>
      <c r="I317" s="330">
        <f t="shared" si="100"/>
        <v>0</v>
      </c>
      <c r="L317" s="4"/>
      <c r="M317" s="4"/>
      <c r="N317" s="4"/>
      <c r="O317" s="4"/>
    </row>
    <row r="318" spans="1:15" ht="63">
      <c r="A318" s="2" t="s">
        <v>303</v>
      </c>
      <c r="B318" s="11">
        <v>924</v>
      </c>
      <c r="C318" s="12" t="s">
        <v>135</v>
      </c>
      <c r="D318" s="12" t="s">
        <v>135</v>
      </c>
      <c r="E318" s="32" t="s">
        <v>306</v>
      </c>
      <c r="F318" s="11"/>
      <c r="G318" s="14">
        <f>G319+G320</f>
        <v>230</v>
      </c>
      <c r="H318" s="189">
        <f t="shared" ref="H318:I318" si="101">H319+H320</f>
        <v>0</v>
      </c>
      <c r="I318" s="189">
        <f t="shared" si="101"/>
        <v>0</v>
      </c>
      <c r="L318" s="4"/>
      <c r="M318" s="4"/>
      <c r="N318" s="4"/>
      <c r="O318" s="4"/>
    </row>
    <row r="319" spans="1:15" ht="94.5">
      <c r="A319" s="33" t="s">
        <v>318</v>
      </c>
      <c r="B319" s="11">
        <v>924</v>
      </c>
      <c r="C319" s="12" t="s">
        <v>135</v>
      </c>
      <c r="D319" s="12" t="s">
        <v>135</v>
      </c>
      <c r="E319" s="32" t="s">
        <v>307</v>
      </c>
      <c r="F319" s="11">
        <v>200</v>
      </c>
      <c r="G319" s="34">
        <v>230</v>
      </c>
      <c r="H319" s="14">
        <v>0</v>
      </c>
      <c r="I319" s="14">
        <v>0</v>
      </c>
      <c r="L319" s="4"/>
      <c r="M319" s="4"/>
      <c r="N319" s="4"/>
      <c r="O319" s="4"/>
    </row>
    <row r="320" spans="1:15" ht="0.75" customHeight="1">
      <c r="A320" s="33" t="s">
        <v>304</v>
      </c>
      <c r="B320" s="11">
        <v>924</v>
      </c>
      <c r="C320" s="12" t="s">
        <v>135</v>
      </c>
      <c r="D320" s="12" t="s">
        <v>135</v>
      </c>
      <c r="E320" s="32" t="s">
        <v>307</v>
      </c>
      <c r="F320" s="11">
        <v>800</v>
      </c>
      <c r="G320" s="14">
        <v>0</v>
      </c>
      <c r="H320" s="14">
        <v>0</v>
      </c>
      <c r="I320" s="14">
        <v>0</v>
      </c>
      <c r="L320" s="4"/>
      <c r="M320" s="4"/>
      <c r="N320" s="4"/>
      <c r="O320" s="4"/>
    </row>
    <row r="321" spans="1:15" ht="93.75" customHeight="1">
      <c r="A321" s="2" t="s">
        <v>281</v>
      </c>
      <c r="B321" s="11">
        <v>924</v>
      </c>
      <c r="C321" s="12" t="s">
        <v>135</v>
      </c>
      <c r="D321" s="12" t="s">
        <v>135</v>
      </c>
      <c r="E321" s="13" t="s">
        <v>111</v>
      </c>
      <c r="F321" s="11"/>
      <c r="G321" s="14">
        <f>G322+G324</f>
        <v>10</v>
      </c>
      <c r="H321" s="189">
        <f t="shared" ref="H321:I321" si="102">H322+H324</f>
        <v>10</v>
      </c>
      <c r="I321" s="189">
        <f t="shared" si="102"/>
        <v>10</v>
      </c>
      <c r="L321" s="4"/>
      <c r="M321" s="4"/>
      <c r="N321" s="4"/>
      <c r="O321" s="4"/>
    </row>
    <row r="322" spans="1:15" ht="31.5">
      <c r="A322" s="78" t="s">
        <v>112</v>
      </c>
      <c r="B322" s="74">
        <v>924</v>
      </c>
      <c r="C322" s="73" t="s">
        <v>135</v>
      </c>
      <c r="D322" s="73" t="s">
        <v>135</v>
      </c>
      <c r="E322" s="75" t="s">
        <v>113</v>
      </c>
      <c r="F322" s="74"/>
      <c r="G322" s="72">
        <f>G323</f>
        <v>5</v>
      </c>
      <c r="H322" s="72">
        <f t="shared" ref="H322:I322" si="103">H323</f>
        <v>5</v>
      </c>
      <c r="I322" s="72">
        <f t="shared" si="103"/>
        <v>5</v>
      </c>
      <c r="L322" s="4"/>
      <c r="M322" s="4"/>
      <c r="N322" s="4"/>
      <c r="O322" s="4"/>
    </row>
    <row r="323" spans="1:15" ht="62.25" customHeight="1">
      <c r="A323" s="2" t="s">
        <v>114</v>
      </c>
      <c r="B323" s="11">
        <v>924</v>
      </c>
      <c r="C323" s="12" t="s">
        <v>135</v>
      </c>
      <c r="D323" s="12" t="s">
        <v>135</v>
      </c>
      <c r="E323" s="13" t="s">
        <v>115</v>
      </c>
      <c r="F323" s="11">
        <v>200</v>
      </c>
      <c r="G323" s="14">
        <v>5</v>
      </c>
      <c r="H323" s="14">
        <v>5</v>
      </c>
      <c r="I323" s="14">
        <v>5</v>
      </c>
      <c r="L323" s="4"/>
      <c r="M323" s="4"/>
      <c r="N323" s="4"/>
      <c r="O323" s="4"/>
    </row>
    <row r="324" spans="1:15" ht="47.25">
      <c r="A324" s="2" t="s">
        <v>116</v>
      </c>
      <c r="B324" s="11">
        <v>924</v>
      </c>
      <c r="C324" s="12" t="s">
        <v>135</v>
      </c>
      <c r="D324" s="12" t="s">
        <v>135</v>
      </c>
      <c r="E324" s="13" t="s">
        <v>113</v>
      </c>
      <c r="F324" s="11"/>
      <c r="G324" s="14">
        <f>G325</f>
        <v>5</v>
      </c>
      <c r="H324" s="14">
        <f t="shared" ref="H324:I324" si="104">H325</f>
        <v>5</v>
      </c>
      <c r="I324" s="14">
        <f t="shared" si="104"/>
        <v>5</v>
      </c>
      <c r="L324" s="4"/>
      <c r="M324" s="4"/>
      <c r="N324" s="4"/>
      <c r="O324" s="4"/>
    </row>
    <row r="325" spans="1:15" ht="60" customHeight="1">
      <c r="A325" s="2" t="s">
        <v>117</v>
      </c>
      <c r="B325" s="11">
        <v>924</v>
      </c>
      <c r="C325" s="12" t="s">
        <v>135</v>
      </c>
      <c r="D325" s="12" t="s">
        <v>135</v>
      </c>
      <c r="E325" s="13" t="s">
        <v>118</v>
      </c>
      <c r="F325" s="11">
        <v>200</v>
      </c>
      <c r="G325" s="14">
        <v>5</v>
      </c>
      <c r="H325" s="14">
        <v>5</v>
      </c>
      <c r="I325" s="14">
        <v>5</v>
      </c>
      <c r="L325" s="4"/>
      <c r="M325" s="4"/>
      <c r="N325" s="4"/>
      <c r="O325" s="4"/>
    </row>
    <row r="326" spans="1:15" ht="31.5">
      <c r="A326" s="2" t="s">
        <v>31</v>
      </c>
      <c r="B326" s="11">
        <v>924</v>
      </c>
      <c r="C326" s="12" t="s">
        <v>135</v>
      </c>
      <c r="D326" s="12" t="s">
        <v>131</v>
      </c>
      <c r="E326" s="13"/>
      <c r="F326" s="11"/>
      <c r="G326" s="14">
        <f>G327</f>
        <v>10015.359999999999</v>
      </c>
      <c r="H326" s="330">
        <f t="shared" ref="H326:I326" si="105">H327</f>
        <v>8298.6</v>
      </c>
      <c r="I326" s="330">
        <f t="shared" si="105"/>
        <v>8382.5</v>
      </c>
      <c r="L326" s="4"/>
      <c r="M326" s="4"/>
      <c r="N326" s="4"/>
      <c r="O326" s="4"/>
    </row>
    <row r="327" spans="1:15" ht="51.75" customHeight="1">
      <c r="A327" s="2" t="s">
        <v>274</v>
      </c>
      <c r="B327" s="11">
        <v>924</v>
      </c>
      <c r="C327" s="12" t="s">
        <v>135</v>
      </c>
      <c r="D327" s="12" t="s">
        <v>131</v>
      </c>
      <c r="E327" s="13" t="s">
        <v>249</v>
      </c>
      <c r="F327" s="11"/>
      <c r="G327" s="14">
        <f>G328+G331</f>
        <v>10015.359999999999</v>
      </c>
      <c r="H327" s="330">
        <f t="shared" ref="H327:I327" si="106">H328+H331</f>
        <v>8298.6</v>
      </c>
      <c r="I327" s="330">
        <f t="shared" si="106"/>
        <v>8382.5</v>
      </c>
      <c r="L327" s="4"/>
      <c r="M327" s="4"/>
      <c r="N327" s="4"/>
      <c r="O327" s="4"/>
    </row>
    <row r="328" spans="1:15" ht="39" customHeight="1">
      <c r="A328" s="2" t="s">
        <v>3</v>
      </c>
      <c r="B328" s="11">
        <v>924</v>
      </c>
      <c r="C328" s="12" t="s">
        <v>135</v>
      </c>
      <c r="D328" s="12" t="s">
        <v>131</v>
      </c>
      <c r="E328" s="13" t="s">
        <v>4</v>
      </c>
      <c r="F328" s="11"/>
      <c r="G328" s="14">
        <f>G329</f>
        <v>40.659999999999997</v>
      </c>
      <c r="H328" s="189">
        <f t="shared" ref="H328:I328" si="107">H329</f>
        <v>0</v>
      </c>
      <c r="I328" s="189">
        <f t="shared" si="107"/>
        <v>0</v>
      </c>
      <c r="L328" s="4"/>
      <c r="M328" s="4"/>
      <c r="N328" s="4"/>
      <c r="O328" s="4"/>
    </row>
    <row r="329" spans="1:15" ht="31.5">
      <c r="A329" s="252" t="s">
        <v>13</v>
      </c>
      <c r="B329" s="11">
        <v>924</v>
      </c>
      <c r="C329" s="12" t="s">
        <v>135</v>
      </c>
      <c r="D329" s="12" t="s">
        <v>131</v>
      </c>
      <c r="E329" s="13" t="s">
        <v>14</v>
      </c>
      <c r="F329" s="11"/>
      <c r="G329" s="14">
        <f>G330</f>
        <v>40.659999999999997</v>
      </c>
      <c r="H329" s="189">
        <f t="shared" ref="H329:I329" si="108">H330</f>
        <v>0</v>
      </c>
      <c r="I329" s="189">
        <f t="shared" si="108"/>
        <v>0</v>
      </c>
      <c r="L329" s="4"/>
      <c r="M329" s="4"/>
      <c r="N329" s="4"/>
      <c r="O329" s="4"/>
    </row>
    <row r="330" spans="1:15" ht="84.75" customHeight="1">
      <c r="A330" s="2" t="s">
        <v>32</v>
      </c>
      <c r="B330" s="11">
        <v>924</v>
      </c>
      <c r="C330" s="12" t="s">
        <v>135</v>
      </c>
      <c r="D330" s="12" t="s">
        <v>131</v>
      </c>
      <c r="E330" s="13" t="s">
        <v>284</v>
      </c>
      <c r="F330" s="11">
        <v>200</v>
      </c>
      <c r="G330" s="34">
        <v>40.659999999999997</v>
      </c>
      <c r="H330" s="14">
        <v>0</v>
      </c>
      <c r="I330" s="14">
        <v>0</v>
      </c>
      <c r="L330" s="4"/>
      <c r="M330" s="4"/>
      <c r="N330" s="4"/>
      <c r="O330" s="4"/>
    </row>
    <row r="331" spans="1:15" ht="82.5" customHeight="1">
      <c r="A331" s="2" t="s">
        <v>33</v>
      </c>
      <c r="B331" s="11">
        <v>924</v>
      </c>
      <c r="C331" s="12" t="s">
        <v>135</v>
      </c>
      <c r="D331" s="12" t="s">
        <v>131</v>
      </c>
      <c r="E331" s="13" t="s">
        <v>34</v>
      </c>
      <c r="F331" s="11"/>
      <c r="G331" s="14">
        <f>G332+G333+G334+G335+G336+G337</f>
        <v>9974.6999999999989</v>
      </c>
      <c r="H331" s="330">
        <f t="shared" ref="H331:I331" si="109">H332+H333+H334+H335+H336+H337</f>
        <v>8298.6</v>
      </c>
      <c r="I331" s="330">
        <f t="shared" si="109"/>
        <v>8382.5</v>
      </c>
      <c r="L331" s="4"/>
      <c r="M331" s="4"/>
      <c r="N331" s="4"/>
      <c r="O331" s="4"/>
    </row>
    <row r="332" spans="1:15" ht="178.5" customHeight="1">
      <c r="A332" s="216" t="s">
        <v>35</v>
      </c>
      <c r="B332" s="11">
        <v>924</v>
      </c>
      <c r="C332" s="12" t="s">
        <v>135</v>
      </c>
      <c r="D332" s="12" t="s">
        <v>131</v>
      </c>
      <c r="E332" s="296" t="s">
        <v>473</v>
      </c>
      <c r="F332" s="11">
        <v>100</v>
      </c>
      <c r="G332" s="34">
        <v>2059.4</v>
      </c>
      <c r="H332" s="14">
        <v>2120.6</v>
      </c>
      <c r="I332" s="14">
        <v>2141.6999999999998</v>
      </c>
      <c r="L332" s="4"/>
      <c r="M332" s="4"/>
      <c r="N332" s="4"/>
      <c r="O332" s="4"/>
    </row>
    <row r="333" spans="1:15" ht="82.5" customHeight="1">
      <c r="A333" s="2" t="s">
        <v>36</v>
      </c>
      <c r="B333" s="11">
        <v>924</v>
      </c>
      <c r="C333" s="12" t="s">
        <v>135</v>
      </c>
      <c r="D333" s="12" t="s">
        <v>131</v>
      </c>
      <c r="E333" s="296" t="s">
        <v>473</v>
      </c>
      <c r="F333" s="11">
        <v>200</v>
      </c>
      <c r="G333" s="34">
        <v>486.9</v>
      </c>
      <c r="H333" s="14">
        <v>80</v>
      </c>
      <c r="I333" s="14">
        <v>81.599999999999994</v>
      </c>
      <c r="L333" s="4"/>
      <c r="M333" s="4"/>
      <c r="N333" s="4"/>
      <c r="O333" s="4"/>
    </row>
    <row r="334" spans="1:15" ht="63">
      <c r="A334" s="2" t="s">
        <v>37</v>
      </c>
      <c r="B334" s="11">
        <v>924</v>
      </c>
      <c r="C334" s="12" t="s">
        <v>135</v>
      </c>
      <c r="D334" s="12" t="s">
        <v>131</v>
      </c>
      <c r="E334" s="296" t="s">
        <v>473</v>
      </c>
      <c r="F334" s="11">
        <v>800</v>
      </c>
      <c r="G334" s="34">
        <v>3.6</v>
      </c>
      <c r="H334" s="14">
        <v>0</v>
      </c>
      <c r="I334" s="14">
        <v>0</v>
      </c>
      <c r="L334" s="4"/>
      <c r="M334" s="4"/>
      <c r="N334" s="4"/>
      <c r="O334" s="4"/>
    </row>
    <row r="335" spans="1:15" ht="154.5" customHeight="1">
      <c r="A335" s="216" t="s">
        <v>403</v>
      </c>
      <c r="B335" s="11">
        <v>924</v>
      </c>
      <c r="C335" s="12" t="s">
        <v>135</v>
      </c>
      <c r="D335" s="12" t="s">
        <v>131</v>
      </c>
      <c r="E335" s="296" t="s">
        <v>474</v>
      </c>
      <c r="F335" s="11">
        <v>100</v>
      </c>
      <c r="G335" s="34">
        <v>6251.9</v>
      </c>
      <c r="H335" s="308">
        <v>6098</v>
      </c>
      <c r="I335" s="14">
        <v>6159.2</v>
      </c>
      <c r="L335" s="4"/>
      <c r="M335" s="4"/>
      <c r="N335" s="4"/>
      <c r="O335" s="4"/>
    </row>
    <row r="336" spans="1:15" ht="84.75" customHeight="1">
      <c r="A336" s="301" t="s">
        <v>402</v>
      </c>
      <c r="B336" s="11">
        <v>924</v>
      </c>
      <c r="C336" s="12" t="s">
        <v>135</v>
      </c>
      <c r="D336" s="12" t="s">
        <v>131</v>
      </c>
      <c r="E336" s="296" t="s">
        <v>474</v>
      </c>
      <c r="F336" s="11">
        <v>200</v>
      </c>
      <c r="G336" s="34">
        <v>1172.9000000000001</v>
      </c>
      <c r="H336" s="14">
        <v>0</v>
      </c>
      <c r="I336" s="14">
        <v>0</v>
      </c>
      <c r="L336" s="4"/>
      <c r="M336" s="4"/>
      <c r="N336" s="4"/>
      <c r="O336" s="4"/>
    </row>
    <row r="337" spans="1:15" ht="79.5" hidden="1" customHeight="1">
      <c r="A337" s="301" t="s">
        <v>402</v>
      </c>
      <c r="B337" s="305">
        <v>924</v>
      </c>
      <c r="C337" s="302" t="s">
        <v>135</v>
      </c>
      <c r="D337" s="302" t="s">
        <v>131</v>
      </c>
      <c r="E337" s="303" t="s">
        <v>486</v>
      </c>
      <c r="F337" s="305">
        <v>200</v>
      </c>
      <c r="G337" s="34"/>
      <c r="H337" s="304">
        <v>0</v>
      </c>
      <c r="I337" s="304"/>
      <c r="L337" s="4"/>
      <c r="M337" s="4"/>
      <c r="N337" s="4"/>
      <c r="O337" s="4"/>
    </row>
    <row r="338" spans="1:15">
      <c r="A338" s="78" t="s">
        <v>202</v>
      </c>
      <c r="B338" s="74">
        <v>924</v>
      </c>
      <c r="C338" s="73">
        <v>10</v>
      </c>
      <c r="D338" s="73"/>
      <c r="E338" s="75"/>
      <c r="F338" s="74"/>
      <c r="G338" s="72">
        <f>G339</f>
        <v>3590.7999999999997</v>
      </c>
      <c r="H338" s="330">
        <f t="shared" ref="H338:I338" si="110">H339</f>
        <v>4116.2999999999993</v>
      </c>
      <c r="I338" s="330">
        <f t="shared" si="110"/>
        <v>4657.3</v>
      </c>
      <c r="L338" s="6"/>
      <c r="M338" s="4"/>
      <c r="N338" s="4"/>
      <c r="O338" s="4"/>
    </row>
    <row r="339" spans="1:15">
      <c r="A339" s="2" t="s">
        <v>44</v>
      </c>
      <c r="B339" s="11">
        <v>924</v>
      </c>
      <c r="C339" s="12">
        <v>10</v>
      </c>
      <c r="D339" s="12" t="s">
        <v>130</v>
      </c>
      <c r="E339" s="13"/>
      <c r="F339" s="11"/>
      <c r="G339" s="14">
        <f>G340</f>
        <v>3590.7999999999997</v>
      </c>
      <c r="H339" s="330">
        <f t="shared" ref="H339:I339" si="111">H340</f>
        <v>4116.2999999999993</v>
      </c>
      <c r="I339" s="330">
        <f t="shared" si="111"/>
        <v>4657.3</v>
      </c>
      <c r="L339" s="6"/>
      <c r="M339" s="4"/>
      <c r="N339" s="4"/>
      <c r="O339" s="4"/>
    </row>
    <row r="340" spans="1:15" ht="54.75" customHeight="1">
      <c r="A340" s="216" t="s">
        <v>274</v>
      </c>
      <c r="B340" s="11">
        <v>924</v>
      </c>
      <c r="C340" s="12">
        <v>10</v>
      </c>
      <c r="D340" s="12" t="s">
        <v>130</v>
      </c>
      <c r="E340" s="13" t="s">
        <v>249</v>
      </c>
      <c r="F340" s="11"/>
      <c r="G340" s="14">
        <f>G341+G344</f>
        <v>3590.7999999999997</v>
      </c>
      <c r="H340" s="330">
        <f t="shared" ref="H340:I340" si="112">H341+H344</f>
        <v>4116.2999999999993</v>
      </c>
      <c r="I340" s="330">
        <f t="shared" si="112"/>
        <v>4657.3</v>
      </c>
      <c r="L340" s="6"/>
      <c r="M340" s="4"/>
      <c r="N340" s="4"/>
      <c r="O340" s="4"/>
    </row>
    <row r="341" spans="1:15" ht="39" customHeight="1">
      <c r="A341" s="2" t="s">
        <v>3</v>
      </c>
      <c r="B341" s="11">
        <v>924</v>
      </c>
      <c r="C341" s="12">
        <v>10</v>
      </c>
      <c r="D341" s="12" t="s">
        <v>130</v>
      </c>
      <c r="E341" s="13" t="s">
        <v>4</v>
      </c>
      <c r="F341" s="11"/>
      <c r="G341" s="14">
        <f>G342</f>
        <v>151</v>
      </c>
      <c r="H341" s="330">
        <f t="shared" ref="H341:I341" si="113">H342</f>
        <v>157</v>
      </c>
      <c r="I341" s="330">
        <f t="shared" si="113"/>
        <v>163</v>
      </c>
      <c r="L341" s="4"/>
      <c r="M341" s="4"/>
      <c r="N341" s="4"/>
      <c r="O341" s="4"/>
    </row>
    <row r="342" spans="1:15" ht="31.5">
      <c r="A342" s="2" t="s">
        <v>5</v>
      </c>
      <c r="B342" s="11">
        <v>924</v>
      </c>
      <c r="C342" s="12">
        <v>10</v>
      </c>
      <c r="D342" s="12" t="s">
        <v>130</v>
      </c>
      <c r="E342" s="68" t="s">
        <v>6</v>
      </c>
      <c r="F342" s="11"/>
      <c r="G342" s="14">
        <f>G343</f>
        <v>151</v>
      </c>
      <c r="H342" s="330">
        <f t="shared" ref="H342:I342" si="114">H343</f>
        <v>157</v>
      </c>
      <c r="I342" s="330">
        <f t="shared" si="114"/>
        <v>163</v>
      </c>
      <c r="L342" s="4"/>
      <c r="M342" s="4"/>
      <c r="N342" s="4"/>
      <c r="O342" s="4"/>
    </row>
    <row r="343" spans="1:15" ht="190.5" customHeight="1">
      <c r="A343" s="2" t="s">
        <v>45</v>
      </c>
      <c r="B343" s="11">
        <v>924</v>
      </c>
      <c r="C343" s="12">
        <v>10</v>
      </c>
      <c r="D343" s="12" t="s">
        <v>130</v>
      </c>
      <c r="E343" s="68" t="s">
        <v>328</v>
      </c>
      <c r="F343" s="11">
        <v>300</v>
      </c>
      <c r="G343" s="324">
        <v>151</v>
      </c>
      <c r="H343" s="14">
        <v>157</v>
      </c>
      <c r="I343" s="14">
        <v>163</v>
      </c>
      <c r="L343" s="4"/>
      <c r="M343" s="4"/>
      <c r="N343" s="4"/>
      <c r="O343" s="4"/>
    </row>
    <row r="344" spans="1:15" ht="50.25" customHeight="1">
      <c r="A344" s="2" t="s">
        <v>250</v>
      </c>
      <c r="B344" s="11">
        <v>924</v>
      </c>
      <c r="C344" s="12">
        <v>10</v>
      </c>
      <c r="D344" s="12" t="s">
        <v>130</v>
      </c>
      <c r="E344" s="13" t="s">
        <v>251</v>
      </c>
      <c r="F344" s="11"/>
      <c r="G344" s="14">
        <f>G345+G347+G349+G351</f>
        <v>3439.7999999999997</v>
      </c>
      <c r="H344" s="266">
        <f>H345+H347+H349+H351</f>
        <v>3959.2999999999997</v>
      </c>
      <c r="I344" s="266">
        <f>I345+I347+I349+I351</f>
        <v>4494.3</v>
      </c>
      <c r="J344" s="256"/>
      <c r="L344" s="4"/>
      <c r="M344" s="4"/>
      <c r="N344" s="4"/>
      <c r="O344" s="4"/>
    </row>
    <row r="345" spans="1:15" ht="108" customHeight="1">
      <c r="A345" s="2" t="s">
        <v>46</v>
      </c>
      <c r="B345" s="11">
        <v>924</v>
      </c>
      <c r="C345" s="12">
        <v>10</v>
      </c>
      <c r="D345" s="12" t="s">
        <v>130</v>
      </c>
      <c r="E345" s="13" t="s">
        <v>47</v>
      </c>
      <c r="F345" s="11"/>
      <c r="G345" s="14">
        <f>G346</f>
        <v>0</v>
      </c>
      <c r="H345" s="14">
        <f t="shared" ref="H345:I345" si="115">H346</f>
        <v>0</v>
      </c>
      <c r="I345" s="14">
        <f t="shared" si="115"/>
        <v>0</v>
      </c>
      <c r="L345" s="4"/>
      <c r="M345" s="4"/>
      <c r="N345" s="4"/>
      <c r="O345" s="4"/>
    </row>
    <row r="346" spans="1:15" ht="100.5" customHeight="1">
      <c r="A346" s="70" t="s">
        <v>331</v>
      </c>
      <c r="B346" s="11">
        <v>924</v>
      </c>
      <c r="C346" s="12">
        <v>10</v>
      </c>
      <c r="D346" s="12" t="s">
        <v>130</v>
      </c>
      <c r="E346" s="13" t="s">
        <v>48</v>
      </c>
      <c r="F346" s="11">
        <v>300</v>
      </c>
      <c r="G346" s="14">
        <v>0</v>
      </c>
      <c r="H346" s="14">
        <v>0</v>
      </c>
      <c r="I346" s="14">
        <v>0</v>
      </c>
      <c r="J346" s="256"/>
      <c r="L346" s="4"/>
      <c r="M346" s="4"/>
      <c r="N346" s="4"/>
      <c r="O346" s="4"/>
    </row>
    <row r="347" spans="1:15" ht="130.5" customHeight="1">
      <c r="A347" s="212" t="s">
        <v>388</v>
      </c>
      <c r="B347" s="214">
        <v>924</v>
      </c>
      <c r="C347" s="213">
        <v>10</v>
      </c>
      <c r="D347" s="213" t="s">
        <v>130</v>
      </c>
      <c r="E347" s="215" t="s">
        <v>49</v>
      </c>
      <c r="F347" s="11"/>
      <c r="G347" s="14">
        <f>G348+G350+G352</f>
        <v>3439.7999999999997</v>
      </c>
      <c r="H347" s="330">
        <f t="shared" ref="H347:I347" si="116">H348+H350+H352</f>
        <v>3959.2999999999997</v>
      </c>
      <c r="I347" s="330">
        <f t="shared" si="116"/>
        <v>4494.3</v>
      </c>
      <c r="J347" s="256"/>
      <c r="L347" s="4"/>
      <c r="M347" s="4"/>
      <c r="N347" s="4"/>
      <c r="O347" s="4"/>
    </row>
    <row r="348" spans="1:15" ht="84" customHeight="1">
      <c r="A348" s="216" t="s">
        <v>404</v>
      </c>
      <c r="B348" s="269">
        <v>924</v>
      </c>
      <c r="C348" s="270">
        <v>10</v>
      </c>
      <c r="D348" s="270" t="s">
        <v>130</v>
      </c>
      <c r="E348" s="271" t="s">
        <v>327</v>
      </c>
      <c r="F348" s="269">
        <v>300</v>
      </c>
      <c r="G348" s="116">
        <v>635.4</v>
      </c>
      <c r="H348" s="116">
        <v>794.6</v>
      </c>
      <c r="I348" s="116">
        <v>964.1</v>
      </c>
      <c r="L348" s="4"/>
      <c r="M348" s="4"/>
      <c r="N348" s="4"/>
      <c r="O348" s="4"/>
    </row>
    <row r="349" spans="1:15" ht="0.75" customHeight="1">
      <c r="A349" s="52" t="s">
        <v>50</v>
      </c>
      <c r="B349" s="214">
        <v>924</v>
      </c>
      <c r="C349" s="213">
        <v>10</v>
      </c>
      <c r="D349" s="213" t="s">
        <v>130</v>
      </c>
      <c r="E349" s="297" t="s">
        <v>49</v>
      </c>
      <c r="F349" s="11"/>
      <c r="G349" s="14"/>
      <c r="H349" s="188"/>
      <c r="I349" s="188"/>
      <c r="L349" s="4"/>
      <c r="M349" s="4"/>
      <c r="N349" s="4"/>
      <c r="O349" s="4"/>
    </row>
    <row r="350" spans="1:15" ht="81" customHeight="1">
      <c r="A350" s="79" t="s">
        <v>51</v>
      </c>
      <c r="B350" s="214">
        <v>924</v>
      </c>
      <c r="C350" s="213">
        <v>10</v>
      </c>
      <c r="D350" s="213" t="s">
        <v>130</v>
      </c>
      <c r="E350" s="215" t="s">
        <v>389</v>
      </c>
      <c r="F350" s="74">
        <v>300</v>
      </c>
      <c r="G350" s="116">
        <v>516.79999999999995</v>
      </c>
      <c r="H350" s="116">
        <v>648.5</v>
      </c>
      <c r="I350" s="116">
        <v>775.7</v>
      </c>
      <c r="L350" s="4"/>
      <c r="M350" s="4"/>
      <c r="N350" s="4"/>
      <c r="O350" s="4"/>
    </row>
    <row r="351" spans="1:15" ht="49.5" hidden="1" customHeight="1">
      <c r="A351" s="2" t="s">
        <v>52</v>
      </c>
      <c r="B351" s="11">
        <v>924</v>
      </c>
      <c r="C351" s="12">
        <v>10</v>
      </c>
      <c r="D351" s="12" t="s">
        <v>130</v>
      </c>
      <c r="E351" s="297" t="s">
        <v>49</v>
      </c>
      <c r="F351" s="11"/>
      <c r="G351" s="14"/>
      <c r="H351" s="188"/>
      <c r="I351" s="188"/>
      <c r="L351" s="4"/>
      <c r="M351" s="4"/>
      <c r="N351" s="4"/>
      <c r="O351" s="4"/>
    </row>
    <row r="352" spans="1:15" ht="76.5" customHeight="1">
      <c r="A352" s="2" t="s">
        <v>314</v>
      </c>
      <c r="B352" s="11">
        <v>924</v>
      </c>
      <c r="C352" s="12">
        <v>10</v>
      </c>
      <c r="D352" s="12" t="s">
        <v>130</v>
      </c>
      <c r="E352" s="250" t="s">
        <v>450</v>
      </c>
      <c r="F352" s="11">
        <v>300</v>
      </c>
      <c r="G352" s="324">
        <v>2287.6</v>
      </c>
      <c r="H352" s="14">
        <v>2516.1999999999998</v>
      </c>
      <c r="I352" s="14">
        <v>2754.5</v>
      </c>
      <c r="L352" s="4"/>
      <c r="M352" s="4"/>
      <c r="N352" s="4"/>
      <c r="O352" s="4"/>
    </row>
    <row r="353" spans="1:15" ht="41.25" hidden="1" customHeight="1">
      <c r="A353" s="2" t="s">
        <v>53</v>
      </c>
      <c r="B353" s="11">
        <v>924</v>
      </c>
      <c r="C353" s="12">
        <v>10</v>
      </c>
      <c r="D353" s="12" t="s">
        <v>130</v>
      </c>
      <c r="E353" s="13" t="s">
        <v>54</v>
      </c>
      <c r="F353" s="11"/>
      <c r="G353" s="14">
        <f>G354</f>
        <v>0</v>
      </c>
      <c r="H353" s="14">
        <f t="shared" ref="H353:I353" si="117">H354</f>
        <v>0</v>
      </c>
      <c r="I353" s="14">
        <f t="shared" si="117"/>
        <v>0</v>
      </c>
      <c r="L353" s="4"/>
      <c r="M353" s="4"/>
      <c r="N353" s="4"/>
      <c r="O353" s="4"/>
    </row>
    <row r="354" spans="1:15" ht="141.75" hidden="1">
      <c r="A354" s="2" t="s">
        <v>55</v>
      </c>
      <c r="B354" s="11">
        <v>924</v>
      </c>
      <c r="C354" s="12">
        <v>10</v>
      </c>
      <c r="D354" s="12" t="s">
        <v>130</v>
      </c>
      <c r="E354" s="13" t="s">
        <v>56</v>
      </c>
      <c r="F354" s="11">
        <v>300</v>
      </c>
      <c r="G354" s="14">
        <v>0</v>
      </c>
      <c r="H354" s="14">
        <v>0</v>
      </c>
      <c r="I354" s="14">
        <v>0</v>
      </c>
      <c r="L354" s="4"/>
      <c r="M354" s="4"/>
      <c r="N354" s="4"/>
      <c r="O354" s="4"/>
    </row>
    <row r="355" spans="1:15" ht="85.5" hidden="1" customHeight="1">
      <c r="A355" s="2" t="s">
        <v>57</v>
      </c>
      <c r="B355" s="11">
        <v>924</v>
      </c>
      <c r="C355" s="12">
        <v>10</v>
      </c>
      <c r="D355" s="12" t="s">
        <v>130</v>
      </c>
      <c r="E355" s="13" t="s">
        <v>140</v>
      </c>
      <c r="F355" s="11"/>
      <c r="G355" s="14">
        <f>G356</f>
        <v>0</v>
      </c>
      <c r="H355" s="14">
        <f t="shared" ref="H355:I355" si="118">H356</f>
        <v>0</v>
      </c>
      <c r="I355" s="14">
        <f t="shared" si="118"/>
        <v>0</v>
      </c>
      <c r="L355" s="4"/>
      <c r="M355" s="4"/>
      <c r="N355" s="4"/>
      <c r="O355" s="4"/>
    </row>
    <row r="356" spans="1:15" ht="84.75" hidden="1" customHeight="1">
      <c r="A356" s="115" t="s">
        <v>58</v>
      </c>
      <c r="B356" s="108">
        <v>924</v>
      </c>
      <c r="C356" s="109">
        <v>10</v>
      </c>
      <c r="D356" s="109" t="s">
        <v>130</v>
      </c>
      <c r="E356" s="112" t="s">
        <v>326</v>
      </c>
      <c r="F356" s="108">
        <v>300</v>
      </c>
      <c r="G356" s="110">
        <v>0</v>
      </c>
      <c r="H356" s="110">
        <v>0</v>
      </c>
      <c r="I356" s="110">
        <v>0</v>
      </c>
      <c r="L356" s="4"/>
      <c r="M356" s="4"/>
      <c r="N356" s="4"/>
      <c r="O356" s="4"/>
    </row>
    <row r="357" spans="1:15" ht="0.75" hidden="1" customHeight="1">
      <c r="A357" s="35" t="s">
        <v>119</v>
      </c>
      <c r="B357" s="108">
        <v>924</v>
      </c>
      <c r="C357" s="109">
        <v>11</v>
      </c>
      <c r="D357" s="109"/>
      <c r="E357" s="112"/>
      <c r="F357" s="108"/>
      <c r="G357" s="110">
        <f>G358</f>
        <v>0</v>
      </c>
      <c r="H357" s="110">
        <f t="shared" ref="H357:I357" si="119">H358</f>
        <v>0</v>
      </c>
      <c r="I357" s="110">
        <f t="shared" si="119"/>
        <v>0</v>
      </c>
      <c r="L357" s="4"/>
      <c r="M357" s="4"/>
      <c r="N357" s="4"/>
      <c r="O357" s="4"/>
    </row>
    <row r="358" spans="1:15" ht="26.25" hidden="1" customHeight="1">
      <c r="A358" s="115" t="s">
        <v>120</v>
      </c>
      <c r="B358" s="108">
        <v>924</v>
      </c>
      <c r="C358" s="109">
        <v>11</v>
      </c>
      <c r="D358" s="109" t="s">
        <v>132</v>
      </c>
      <c r="E358" s="112"/>
      <c r="F358" s="108"/>
      <c r="G358" s="110">
        <f>G359+G360</f>
        <v>0</v>
      </c>
      <c r="H358" s="110">
        <f t="shared" ref="H358:I358" si="120">H359+H360</f>
        <v>0</v>
      </c>
      <c r="I358" s="110">
        <f t="shared" si="120"/>
        <v>0</v>
      </c>
      <c r="L358" s="4"/>
      <c r="M358" s="4"/>
      <c r="N358" s="4"/>
      <c r="O358" s="4"/>
    </row>
    <row r="359" spans="1:15" ht="78.75" hidden="1">
      <c r="A359" s="115" t="s">
        <v>285</v>
      </c>
      <c r="B359" s="108">
        <v>924</v>
      </c>
      <c r="C359" s="109">
        <v>11</v>
      </c>
      <c r="D359" s="109" t="s">
        <v>132</v>
      </c>
      <c r="E359" s="112" t="s">
        <v>121</v>
      </c>
      <c r="F359" s="108">
        <v>400</v>
      </c>
      <c r="G359" s="110">
        <v>0</v>
      </c>
      <c r="H359" s="110">
        <v>0</v>
      </c>
      <c r="I359" s="110">
        <v>0</v>
      </c>
      <c r="L359" s="4"/>
      <c r="M359" s="4"/>
      <c r="N359" s="4"/>
      <c r="O359" s="4"/>
    </row>
    <row r="360" spans="1:15" ht="36" hidden="1" customHeight="1">
      <c r="A360" s="115" t="s">
        <v>286</v>
      </c>
      <c r="B360" s="108">
        <v>924</v>
      </c>
      <c r="C360" s="109">
        <v>11</v>
      </c>
      <c r="D360" s="109" t="s">
        <v>132</v>
      </c>
      <c r="E360" s="112" t="s">
        <v>287</v>
      </c>
      <c r="F360" s="108">
        <v>400</v>
      </c>
      <c r="G360" s="110">
        <v>0</v>
      </c>
      <c r="H360" s="110">
        <v>0</v>
      </c>
      <c r="I360" s="110">
        <v>0</v>
      </c>
      <c r="L360" s="4"/>
      <c r="M360" s="4"/>
      <c r="N360" s="4"/>
      <c r="O360" s="4"/>
    </row>
    <row r="361" spans="1:15" ht="0.75" hidden="1" customHeight="1">
      <c r="A361" s="117" t="s">
        <v>244</v>
      </c>
      <c r="B361" s="118">
        <v>924</v>
      </c>
      <c r="C361" s="127">
        <v>11</v>
      </c>
      <c r="D361" s="141"/>
      <c r="E361" s="118"/>
      <c r="F361" s="126"/>
      <c r="G361" s="125">
        <f>G362</f>
        <v>0</v>
      </c>
      <c r="H361" s="110">
        <f t="shared" ref="H361:I361" si="121">H362</f>
        <v>0</v>
      </c>
      <c r="I361" s="110">
        <f t="shared" si="121"/>
        <v>0</v>
      </c>
      <c r="L361" s="4"/>
      <c r="M361" s="4"/>
      <c r="N361" s="4"/>
      <c r="O361" s="4"/>
    </row>
    <row r="362" spans="1:15" ht="36" hidden="1" customHeight="1">
      <c r="A362" s="128" t="s">
        <v>120</v>
      </c>
      <c r="B362" s="126">
        <v>924</v>
      </c>
      <c r="C362" s="127">
        <v>11</v>
      </c>
      <c r="D362" s="127" t="s">
        <v>132</v>
      </c>
      <c r="E362" s="118"/>
      <c r="F362" s="126"/>
      <c r="G362" s="124">
        <f>G363</f>
        <v>0</v>
      </c>
      <c r="H362" s="111">
        <f t="shared" ref="H362:I362" si="122">H363</f>
        <v>0</v>
      </c>
      <c r="I362" s="111">
        <f t="shared" si="122"/>
        <v>0</v>
      </c>
      <c r="L362" s="4"/>
      <c r="M362" s="4"/>
      <c r="N362" s="4"/>
      <c r="O362" s="4"/>
    </row>
    <row r="363" spans="1:15" ht="36" hidden="1" customHeight="1">
      <c r="A363" s="129" t="s">
        <v>248</v>
      </c>
      <c r="B363" s="130">
        <v>924</v>
      </c>
      <c r="C363" s="121">
        <v>11</v>
      </c>
      <c r="D363" s="121" t="s">
        <v>132</v>
      </c>
      <c r="E363" s="118" t="s">
        <v>4</v>
      </c>
      <c r="F363" s="126"/>
      <c r="G363" s="125">
        <f>G364+G368</f>
        <v>0</v>
      </c>
      <c r="H363" s="110">
        <f t="shared" ref="H363:I363" si="123">H364</f>
        <v>0</v>
      </c>
      <c r="I363" s="110">
        <f t="shared" si="123"/>
        <v>0</v>
      </c>
      <c r="L363" s="4"/>
      <c r="M363" s="4"/>
      <c r="N363" s="4"/>
      <c r="O363" s="4"/>
    </row>
    <row r="364" spans="1:15" ht="36" hidden="1" customHeight="1">
      <c r="A364" s="117" t="s">
        <v>3</v>
      </c>
      <c r="B364" s="126">
        <v>924</v>
      </c>
      <c r="C364" s="127">
        <v>11</v>
      </c>
      <c r="D364" s="134" t="s">
        <v>132</v>
      </c>
      <c r="E364" s="135" t="s">
        <v>14</v>
      </c>
      <c r="F364" s="136"/>
      <c r="G364" s="110">
        <f>G366+G367</f>
        <v>0</v>
      </c>
      <c r="H364" s="110">
        <f t="shared" ref="H364:I364" si="124">H366+H367</f>
        <v>0</v>
      </c>
      <c r="I364" s="110">
        <f t="shared" si="124"/>
        <v>0</v>
      </c>
      <c r="L364" s="4"/>
      <c r="M364" s="4"/>
      <c r="N364" s="4"/>
      <c r="O364" s="4"/>
    </row>
    <row r="365" spans="1:15" ht="36" hidden="1" customHeight="1">
      <c r="A365" s="393" t="s">
        <v>345</v>
      </c>
      <c r="B365" s="395">
        <v>924</v>
      </c>
      <c r="C365" s="397">
        <v>11</v>
      </c>
      <c r="D365" s="399" t="s">
        <v>132</v>
      </c>
      <c r="E365" s="401" t="s">
        <v>347</v>
      </c>
      <c r="F365" s="403">
        <v>400</v>
      </c>
      <c r="G365" s="264"/>
      <c r="H365" s="264"/>
      <c r="I365" s="264"/>
      <c r="L365" s="4"/>
      <c r="M365" s="4"/>
      <c r="N365" s="4"/>
      <c r="O365" s="4"/>
    </row>
    <row r="366" spans="1:15" ht="26.25" hidden="1" customHeight="1">
      <c r="A366" s="394"/>
      <c r="B366" s="396"/>
      <c r="C366" s="398"/>
      <c r="D366" s="400"/>
      <c r="E366" s="402"/>
      <c r="F366" s="404"/>
      <c r="G366" s="265">
        <v>0</v>
      </c>
      <c r="H366" s="265"/>
      <c r="I366" s="265">
        <v>0</v>
      </c>
      <c r="J366" s="6" t="s">
        <v>454</v>
      </c>
      <c r="L366" s="4"/>
      <c r="M366" s="4"/>
      <c r="N366" s="4"/>
      <c r="O366" s="4"/>
    </row>
    <row r="367" spans="1:15" ht="86.25" hidden="1" customHeight="1">
      <c r="A367" s="117" t="s">
        <v>346</v>
      </c>
      <c r="B367" s="122">
        <v>924</v>
      </c>
      <c r="C367" s="138">
        <v>11</v>
      </c>
      <c r="D367" s="123" t="s">
        <v>132</v>
      </c>
      <c r="E367" s="132" t="s">
        <v>347</v>
      </c>
      <c r="F367" s="133">
        <v>400</v>
      </c>
      <c r="G367" s="110">
        <v>0</v>
      </c>
      <c r="H367" s="110">
        <v>0</v>
      </c>
      <c r="I367" s="110">
        <v>0</v>
      </c>
      <c r="L367" s="4"/>
      <c r="M367" s="4"/>
      <c r="N367" s="4"/>
      <c r="O367" s="4"/>
    </row>
    <row r="368" spans="1:15" ht="46.5" hidden="1" customHeight="1">
      <c r="A368" s="148" t="s">
        <v>358</v>
      </c>
      <c r="B368" s="156">
        <v>924</v>
      </c>
      <c r="C368" s="157">
        <v>11</v>
      </c>
      <c r="D368" s="123" t="s">
        <v>132</v>
      </c>
      <c r="E368" s="179" t="s">
        <v>375</v>
      </c>
      <c r="F368" s="158"/>
      <c r="G368" s="149">
        <f>G369+G370</f>
        <v>0</v>
      </c>
      <c r="H368" s="162">
        <f t="shared" ref="H368:I368" si="125">H369+H370</f>
        <v>0</v>
      </c>
      <c r="I368" s="162">
        <f t="shared" si="125"/>
        <v>0</v>
      </c>
      <c r="L368" s="4"/>
      <c r="M368" s="4"/>
      <c r="N368" s="4"/>
      <c r="O368" s="4"/>
    </row>
    <row r="369" spans="1:15" ht="56.25" hidden="1" customHeight="1">
      <c r="A369" s="148" t="s">
        <v>360</v>
      </c>
      <c r="B369" s="156">
        <v>924</v>
      </c>
      <c r="C369" s="157" t="s">
        <v>359</v>
      </c>
      <c r="D369" s="123" t="s">
        <v>132</v>
      </c>
      <c r="E369" s="173" t="s">
        <v>375</v>
      </c>
      <c r="F369" s="158">
        <v>400</v>
      </c>
      <c r="G369" s="149">
        <v>0</v>
      </c>
      <c r="H369" s="149">
        <v>0</v>
      </c>
      <c r="I369" s="149">
        <v>0</v>
      </c>
      <c r="L369" s="4"/>
      <c r="M369" s="4"/>
      <c r="N369" s="4"/>
      <c r="O369" s="4"/>
    </row>
    <row r="370" spans="1:15" ht="53.25" hidden="1" customHeight="1">
      <c r="A370" s="148" t="s">
        <v>361</v>
      </c>
      <c r="B370" s="159">
        <v>924</v>
      </c>
      <c r="C370" s="160" t="s">
        <v>359</v>
      </c>
      <c r="D370" s="123" t="s">
        <v>132</v>
      </c>
      <c r="E370" s="173" t="s">
        <v>375</v>
      </c>
      <c r="F370" s="161">
        <v>400</v>
      </c>
      <c r="G370" s="162">
        <v>0</v>
      </c>
      <c r="H370" s="162">
        <v>0</v>
      </c>
      <c r="I370" s="162">
        <v>0</v>
      </c>
      <c r="L370" s="4"/>
      <c r="M370" s="4"/>
      <c r="N370" s="4"/>
      <c r="O370" s="4"/>
    </row>
    <row r="371" spans="1:15" ht="47.25" customHeight="1">
      <c r="A371" s="381" t="s">
        <v>59</v>
      </c>
      <c r="B371" s="379">
        <v>927</v>
      </c>
      <c r="C371" s="387"/>
      <c r="D371" s="387"/>
      <c r="E371" s="385"/>
      <c r="F371" s="379"/>
      <c r="G371" s="374">
        <f>G373+G390+G405+G426+G430+G424</f>
        <v>133648.397</v>
      </c>
      <c r="H371" s="374">
        <f t="shared" ref="H371:I371" si="126">H373+H390+H405+H426+H430+H424</f>
        <v>74757.53</v>
      </c>
      <c r="I371" s="374">
        <f t="shared" si="126"/>
        <v>74024.98000000001</v>
      </c>
      <c r="L371" s="4"/>
      <c r="M371" s="4"/>
      <c r="N371" s="4"/>
      <c r="O371" s="4"/>
    </row>
    <row r="372" spans="1:15" ht="26.25" customHeight="1">
      <c r="A372" s="382"/>
      <c r="B372" s="375"/>
      <c r="C372" s="372"/>
      <c r="D372" s="372"/>
      <c r="E372" s="373"/>
      <c r="F372" s="375"/>
      <c r="G372" s="374"/>
      <c r="H372" s="374"/>
      <c r="I372" s="374"/>
      <c r="L372" s="4"/>
      <c r="M372" s="4"/>
      <c r="N372" s="4"/>
      <c r="O372" s="4"/>
    </row>
    <row r="373" spans="1:15" ht="15.75" customHeight="1">
      <c r="A373" s="143" t="s">
        <v>155</v>
      </c>
      <c r="B373" s="11">
        <v>927</v>
      </c>
      <c r="C373" s="12" t="s">
        <v>78</v>
      </c>
      <c r="D373" s="12"/>
      <c r="E373" s="13"/>
      <c r="F373" s="11"/>
      <c r="G373" s="14">
        <f>G374+G384+G388</f>
        <v>9224.24</v>
      </c>
      <c r="H373" s="330">
        <f t="shared" ref="H373:I373" si="127">H374+H384+H388</f>
        <v>6640.7999999999993</v>
      </c>
      <c r="I373" s="330">
        <f t="shared" si="127"/>
        <v>6591.9</v>
      </c>
      <c r="L373" s="4"/>
      <c r="M373" s="4"/>
      <c r="N373" s="4"/>
      <c r="O373" s="4"/>
    </row>
    <row r="374" spans="1:15" ht="84.75" customHeight="1">
      <c r="A374" s="142" t="s">
        <v>60</v>
      </c>
      <c r="B374" s="11">
        <v>927</v>
      </c>
      <c r="C374" s="12" t="s">
        <v>78</v>
      </c>
      <c r="D374" s="12" t="s">
        <v>134</v>
      </c>
      <c r="E374" s="13"/>
      <c r="F374" s="11"/>
      <c r="G374" s="14">
        <f>G375</f>
        <v>7509.14</v>
      </c>
      <c r="H374" s="188">
        <f t="shared" ref="H374:I375" si="128">H375</f>
        <v>6640.7999999999993</v>
      </c>
      <c r="I374" s="188">
        <f t="shared" si="128"/>
        <v>6591.9</v>
      </c>
      <c r="L374" s="4"/>
      <c r="M374" s="4"/>
      <c r="N374" s="4"/>
      <c r="O374" s="4"/>
    </row>
    <row r="375" spans="1:15" ht="147.75" customHeight="1">
      <c r="A375" s="142" t="s">
        <v>315</v>
      </c>
      <c r="B375" s="11">
        <v>927</v>
      </c>
      <c r="C375" s="12" t="s">
        <v>78</v>
      </c>
      <c r="D375" s="12" t="s">
        <v>134</v>
      </c>
      <c r="E375" s="13" t="s">
        <v>61</v>
      </c>
      <c r="F375" s="11"/>
      <c r="G375" s="14">
        <f>G376</f>
        <v>7509.14</v>
      </c>
      <c r="H375" s="330">
        <f t="shared" si="128"/>
        <v>6640.7999999999993</v>
      </c>
      <c r="I375" s="330">
        <f t="shared" si="128"/>
        <v>6591.9</v>
      </c>
      <c r="K375" s="256"/>
      <c r="L375" s="4"/>
      <c r="M375" s="4"/>
      <c r="N375" s="4"/>
      <c r="O375" s="4"/>
    </row>
    <row r="376" spans="1:15" ht="47.25">
      <c r="A376" s="2" t="s">
        <v>62</v>
      </c>
      <c r="B376" s="11">
        <v>927</v>
      </c>
      <c r="C376" s="12" t="s">
        <v>78</v>
      </c>
      <c r="D376" s="12" t="s">
        <v>134</v>
      </c>
      <c r="E376" s="13" t="s">
        <v>63</v>
      </c>
      <c r="F376" s="11"/>
      <c r="G376" s="14">
        <f>G377+G379+G381+G383</f>
        <v>7509.14</v>
      </c>
      <c r="H376" s="330">
        <f t="shared" ref="H376:I376" si="129">H377+H379+H381+H383</f>
        <v>6640.7999999999993</v>
      </c>
      <c r="I376" s="330">
        <f t="shared" si="129"/>
        <v>6591.9</v>
      </c>
      <c r="L376" s="4"/>
      <c r="M376" s="4"/>
      <c r="N376" s="4"/>
      <c r="O376" s="4"/>
    </row>
    <row r="377" spans="1:15" ht="47.25">
      <c r="A377" s="61" t="s">
        <v>236</v>
      </c>
      <c r="B377" s="375">
        <v>927</v>
      </c>
      <c r="C377" s="372" t="s">
        <v>78</v>
      </c>
      <c r="D377" s="372" t="s">
        <v>134</v>
      </c>
      <c r="E377" s="373" t="s">
        <v>64</v>
      </c>
      <c r="F377" s="375">
        <v>100</v>
      </c>
      <c r="G377" s="374">
        <v>5317.1</v>
      </c>
      <c r="H377" s="374">
        <v>4800.2</v>
      </c>
      <c r="I377" s="374">
        <v>4991</v>
      </c>
      <c r="L377" s="4"/>
      <c r="M377" s="67"/>
      <c r="N377" s="4"/>
      <c r="O377" s="4"/>
    </row>
    <row r="378" spans="1:15" ht="131.25" customHeight="1">
      <c r="A378" s="62" t="s">
        <v>237</v>
      </c>
      <c r="B378" s="375"/>
      <c r="C378" s="372"/>
      <c r="D378" s="372"/>
      <c r="E378" s="373"/>
      <c r="F378" s="375"/>
      <c r="G378" s="374"/>
      <c r="H378" s="374"/>
      <c r="I378" s="374"/>
      <c r="L378" s="4"/>
      <c r="M378" s="4"/>
      <c r="N378" s="4"/>
      <c r="O378" s="4"/>
    </row>
    <row r="379" spans="1:15" ht="47.25">
      <c r="A379" s="49" t="s">
        <v>236</v>
      </c>
      <c r="B379" s="375">
        <v>927</v>
      </c>
      <c r="C379" s="372" t="s">
        <v>78</v>
      </c>
      <c r="D379" s="372" t="s">
        <v>134</v>
      </c>
      <c r="E379" s="373" t="s">
        <v>64</v>
      </c>
      <c r="F379" s="375">
        <v>200</v>
      </c>
      <c r="G379" s="374">
        <v>2075.5</v>
      </c>
      <c r="H379" s="374">
        <v>1837.6</v>
      </c>
      <c r="I379" s="374">
        <v>1597.9</v>
      </c>
      <c r="L379" s="4"/>
      <c r="M379" s="4"/>
      <c r="N379" s="4"/>
      <c r="O379" s="4"/>
    </row>
    <row r="380" spans="1:15" ht="51" customHeight="1">
      <c r="A380" s="300" t="s">
        <v>239</v>
      </c>
      <c r="B380" s="375"/>
      <c r="C380" s="372"/>
      <c r="D380" s="372"/>
      <c r="E380" s="373"/>
      <c r="F380" s="375"/>
      <c r="G380" s="374"/>
      <c r="H380" s="374"/>
      <c r="I380" s="374"/>
      <c r="L380" s="4"/>
      <c r="M380" s="4"/>
      <c r="N380" s="4"/>
      <c r="O380" s="4"/>
    </row>
    <row r="381" spans="1:15" ht="47.25">
      <c r="A381" s="49" t="s">
        <v>236</v>
      </c>
      <c r="B381" s="375">
        <v>927</v>
      </c>
      <c r="C381" s="372" t="s">
        <v>78</v>
      </c>
      <c r="D381" s="372" t="s">
        <v>134</v>
      </c>
      <c r="E381" s="373" t="s">
        <v>64</v>
      </c>
      <c r="F381" s="375">
        <v>800</v>
      </c>
      <c r="G381" s="392">
        <v>3</v>
      </c>
      <c r="H381" s="374">
        <v>3</v>
      </c>
      <c r="I381" s="374">
        <v>3</v>
      </c>
      <c r="L381" s="4"/>
      <c r="M381" s="4"/>
      <c r="N381" s="4"/>
      <c r="O381" s="4"/>
    </row>
    <row r="382" spans="1:15" ht="15" customHeight="1">
      <c r="A382" s="50" t="s">
        <v>240</v>
      </c>
      <c r="B382" s="375"/>
      <c r="C382" s="372"/>
      <c r="D382" s="372"/>
      <c r="E382" s="373"/>
      <c r="F382" s="375"/>
      <c r="G382" s="392"/>
      <c r="H382" s="374"/>
      <c r="I382" s="374"/>
      <c r="L382" s="4"/>
      <c r="M382" s="4"/>
      <c r="N382" s="4"/>
      <c r="O382" s="4"/>
    </row>
    <row r="383" spans="1:15" ht="114" customHeight="1">
      <c r="A383" s="307" t="s">
        <v>487</v>
      </c>
      <c r="B383" s="238">
        <v>927</v>
      </c>
      <c r="C383" s="236" t="s">
        <v>78</v>
      </c>
      <c r="D383" s="236" t="s">
        <v>134</v>
      </c>
      <c r="E383" s="239" t="s">
        <v>433</v>
      </c>
      <c r="F383" s="238">
        <v>200</v>
      </c>
      <c r="G383" s="237">
        <v>113.54</v>
      </c>
      <c r="H383" s="237">
        <v>0</v>
      </c>
      <c r="I383" s="237">
        <v>0</v>
      </c>
      <c r="L383" s="4"/>
      <c r="M383" s="4"/>
      <c r="N383" s="4"/>
      <c r="O383" s="4"/>
    </row>
    <row r="384" spans="1:15">
      <c r="A384" s="2" t="s">
        <v>65</v>
      </c>
      <c r="B384" s="11">
        <v>927</v>
      </c>
      <c r="C384" s="12" t="s">
        <v>78</v>
      </c>
      <c r="D384" s="12">
        <v>11</v>
      </c>
      <c r="E384" s="13"/>
      <c r="F384" s="11"/>
      <c r="G384" s="14">
        <f>G385</f>
        <v>150</v>
      </c>
      <c r="H384" s="330">
        <f t="shared" ref="H384:I384" si="130">H385</f>
        <v>0</v>
      </c>
      <c r="I384" s="330">
        <f t="shared" si="130"/>
        <v>0</v>
      </c>
      <c r="L384" s="4"/>
      <c r="M384" s="4"/>
      <c r="N384" s="4"/>
      <c r="O384" s="4"/>
    </row>
    <row r="385" spans="1:15" ht="145.5" customHeight="1">
      <c r="A385" s="2" t="s">
        <v>315</v>
      </c>
      <c r="B385" s="11">
        <v>927</v>
      </c>
      <c r="C385" s="12" t="s">
        <v>78</v>
      </c>
      <c r="D385" s="12">
        <v>11</v>
      </c>
      <c r="E385" s="13" t="s">
        <v>61</v>
      </c>
      <c r="F385" s="11"/>
      <c r="G385" s="14">
        <v>150</v>
      </c>
      <c r="H385" s="14">
        <f t="shared" ref="G385:I386" si="131">H386</f>
        <v>0</v>
      </c>
      <c r="I385" s="14">
        <f t="shared" si="131"/>
        <v>0</v>
      </c>
      <c r="L385" s="4"/>
      <c r="M385" s="4"/>
      <c r="N385" s="4"/>
      <c r="O385" s="4"/>
    </row>
    <row r="386" spans="1:15" ht="63">
      <c r="A386" s="2" t="s">
        <v>66</v>
      </c>
      <c r="B386" s="11">
        <v>927</v>
      </c>
      <c r="C386" s="12" t="s">
        <v>78</v>
      </c>
      <c r="D386" s="12">
        <v>11</v>
      </c>
      <c r="E386" s="13" t="s">
        <v>67</v>
      </c>
      <c r="F386" s="11"/>
      <c r="G386" s="255">
        <f t="shared" si="131"/>
        <v>150</v>
      </c>
      <c r="H386" s="14">
        <f t="shared" si="131"/>
        <v>0</v>
      </c>
      <c r="I386" s="14">
        <f t="shared" si="131"/>
        <v>0</v>
      </c>
      <c r="L386" s="4"/>
      <c r="M386" s="4"/>
      <c r="N386" s="4"/>
      <c r="O386" s="4"/>
    </row>
    <row r="387" spans="1:15" ht="123" customHeight="1">
      <c r="A387" s="2" t="s">
        <v>68</v>
      </c>
      <c r="B387" s="11">
        <v>927</v>
      </c>
      <c r="C387" s="12" t="s">
        <v>78</v>
      </c>
      <c r="D387" s="12">
        <v>11</v>
      </c>
      <c r="E387" s="13" t="s">
        <v>69</v>
      </c>
      <c r="F387" s="11">
        <v>800</v>
      </c>
      <c r="G387" s="14">
        <v>150</v>
      </c>
      <c r="H387" s="14">
        <v>0</v>
      </c>
      <c r="I387" s="14">
        <v>0</v>
      </c>
      <c r="L387" s="4"/>
      <c r="M387" s="4"/>
      <c r="N387" s="4"/>
      <c r="O387" s="4"/>
    </row>
    <row r="388" spans="1:15">
      <c r="A388" s="2" t="s">
        <v>128</v>
      </c>
      <c r="B388" s="11">
        <v>927</v>
      </c>
      <c r="C388" s="12" t="s">
        <v>78</v>
      </c>
      <c r="D388" s="12" t="s">
        <v>129</v>
      </c>
      <c r="E388" s="13"/>
      <c r="F388" s="11"/>
      <c r="G388" s="14">
        <f>G389</f>
        <v>1565.1</v>
      </c>
      <c r="H388" s="188">
        <f t="shared" ref="H388:I388" si="132">H389</f>
        <v>0</v>
      </c>
      <c r="I388" s="188">
        <f t="shared" si="132"/>
        <v>0</v>
      </c>
      <c r="L388" s="4"/>
      <c r="M388" s="4"/>
      <c r="N388" s="4"/>
      <c r="O388" s="4"/>
    </row>
    <row r="389" spans="1:15" ht="78" customHeight="1">
      <c r="A389" s="210" t="s">
        <v>390</v>
      </c>
      <c r="B389" s="11">
        <v>927</v>
      </c>
      <c r="C389" s="12" t="s">
        <v>78</v>
      </c>
      <c r="D389" s="12" t="s">
        <v>129</v>
      </c>
      <c r="E389" s="13" t="s">
        <v>43</v>
      </c>
      <c r="F389" s="11">
        <v>800</v>
      </c>
      <c r="G389" s="14">
        <v>1565.1</v>
      </c>
      <c r="H389" s="14">
        <v>0</v>
      </c>
      <c r="I389" s="14">
        <v>0</v>
      </c>
      <c r="L389" s="4"/>
      <c r="M389" s="4"/>
      <c r="N389" s="4"/>
      <c r="O389" s="4"/>
    </row>
    <row r="390" spans="1:15" ht="32.25" customHeight="1">
      <c r="A390" s="2" t="s">
        <v>70</v>
      </c>
      <c r="B390" s="11">
        <v>927</v>
      </c>
      <c r="C390" s="12" t="s">
        <v>130</v>
      </c>
      <c r="D390" s="12"/>
      <c r="E390" s="13"/>
      <c r="F390" s="11"/>
      <c r="G390" s="14">
        <f>G400+G393+G391</f>
        <v>71658.509999999995</v>
      </c>
      <c r="H390" s="188">
        <f>H400+H393+H391</f>
        <v>54760.200000000004</v>
      </c>
      <c r="I390" s="188">
        <f t="shared" ref="I390" si="133">I400+I393+I391</f>
        <v>55634.700000000004</v>
      </c>
      <c r="L390" s="4"/>
      <c r="M390" s="4"/>
      <c r="N390" s="4"/>
      <c r="O390" s="4"/>
    </row>
    <row r="391" spans="1:15" ht="32.25" customHeight="1">
      <c r="A391" s="165" t="s">
        <v>365</v>
      </c>
      <c r="B391" s="167">
        <v>927</v>
      </c>
      <c r="C391" s="168" t="s">
        <v>130</v>
      </c>
      <c r="D391" s="168" t="s">
        <v>78</v>
      </c>
      <c r="E391" s="170"/>
      <c r="F391" s="167"/>
      <c r="G391" s="169">
        <f>G392</f>
        <v>163.4</v>
      </c>
      <c r="H391" s="188">
        <f t="shared" ref="H391:I391" si="134">H392</f>
        <v>163.4</v>
      </c>
      <c r="I391" s="188">
        <f t="shared" si="134"/>
        <v>163.4</v>
      </c>
      <c r="L391" s="4"/>
      <c r="M391" s="4"/>
      <c r="N391" s="4"/>
      <c r="O391" s="4"/>
    </row>
    <row r="392" spans="1:15" ht="51.75" customHeight="1">
      <c r="A392" s="288" t="s">
        <v>464</v>
      </c>
      <c r="B392" s="167">
        <v>927</v>
      </c>
      <c r="C392" s="168" t="s">
        <v>130</v>
      </c>
      <c r="D392" s="168" t="s">
        <v>78</v>
      </c>
      <c r="E392" s="170" t="s">
        <v>75</v>
      </c>
      <c r="F392" s="167">
        <v>500</v>
      </c>
      <c r="G392" s="34">
        <v>163.4</v>
      </c>
      <c r="H392" s="334">
        <v>163.4</v>
      </c>
      <c r="I392" s="169">
        <v>163.4</v>
      </c>
      <c r="L392" s="4"/>
      <c r="M392" s="4"/>
      <c r="N392" s="4"/>
      <c r="O392" s="4"/>
    </row>
    <row r="393" spans="1:15">
      <c r="A393" s="2" t="s">
        <v>288</v>
      </c>
      <c r="B393" s="11">
        <v>927</v>
      </c>
      <c r="C393" s="12" t="s">
        <v>130</v>
      </c>
      <c r="D393" s="12" t="s">
        <v>131</v>
      </c>
      <c r="E393" s="13"/>
      <c r="F393" s="11"/>
      <c r="G393" s="14">
        <f>G394+G395+G396+G397</f>
        <v>71470.11</v>
      </c>
      <c r="H393" s="189">
        <f t="shared" ref="H393:I393" si="135">H394+H395+H396+H397</f>
        <v>54476.800000000003</v>
      </c>
      <c r="I393" s="189">
        <f t="shared" si="135"/>
        <v>55471.3</v>
      </c>
      <c r="L393" s="4"/>
      <c r="M393" s="4"/>
      <c r="N393" s="4"/>
      <c r="O393" s="4"/>
    </row>
    <row r="394" spans="1:15" ht="78.75" hidden="1">
      <c r="A394" s="2" t="s">
        <v>289</v>
      </c>
      <c r="B394" s="11">
        <v>927</v>
      </c>
      <c r="C394" s="12" t="s">
        <v>130</v>
      </c>
      <c r="D394" s="12" t="s">
        <v>131</v>
      </c>
      <c r="E394" s="13" t="s">
        <v>290</v>
      </c>
      <c r="F394" s="11">
        <v>500</v>
      </c>
      <c r="G394" s="14">
        <v>0</v>
      </c>
      <c r="H394" s="14">
        <v>0</v>
      </c>
      <c r="I394" s="14">
        <v>0</v>
      </c>
      <c r="L394" s="4"/>
      <c r="M394" s="4"/>
      <c r="N394" s="4"/>
      <c r="O394" s="4"/>
    </row>
    <row r="395" spans="1:15" ht="82.5" customHeight="1">
      <c r="A395" s="29" t="s">
        <v>466</v>
      </c>
      <c r="B395" s="11">
        <v>927</v>
      </c>
      <c r="C395" s="12" t="s">
        <v>130</v>
      </c>
      <c r="D395" s="12" t="s">
        <v>131</v>
      </c>
      <c r="E395" s="13" t="s">
        <v>41</v>
      </c>
      <c r="F395" s="11">
        <v>500</v>
      </c>
      <c r="G395" s="324">
        <v>19383.95</v>
      </c>
      <c r="H395" s="14">
        <v>18354.5</v>
      </c>
      <c r="I395" s="14">
        <v>19349</v>
      </c>
      <c r="L395" s="4"/>
      <c r="M395" s="4"/>
      <c r="N395" s="4"/>
      <c r="O395" s="4"/>
    </row>
    <row r="396" spans="1:15" ht="110.25" customHeight="1">
      <c r="A396" s="117" t="s">
        <v>568</v>
      </c>
      <c r="B396" s="108">
        <v>927</v>
      </c>
      <c r="C396" s="109" t="s">
        <v>130</v>
      </c>
      <c r="D396" s="109" t="s">
        <v>131</v>
      </c>
      <c r="E396" s="112" t="s">
        <v>350</v>
      </c>
      <c r="F396" s="108">
        <v>500</v>
      </c>
      <c r="G396" s="324">
        <v>52086.16</v>
      </c>
      <c r="H396" s="110">
        <v>36122.300000000003</v>
      </c>
      <c r="I396" s="110">
        <v>36122.300000000003</v>
      </c>
      <c r="L396" s="4"/>
      <c r="M396" s="4"/>
      <c r="N396" s="4"/>
      <c r="O396" s="4"/>
    </row>
    <row r="397" spans="1:15" ht="96.75" hidden="1" customHeight="1">
      <c r="A397" s="117" t="s">
        <v>465</v>
      </c>
      <c r="B397" s="182">
        <v>927</v>
      </c>
      <c r="C397" s="181" t="s">
        <v>130</v>
      </c>
      <c r="D397" s="181" t="s">
        <v>131</v>
      </c>
      <c r="E397" s="191" t="s">
        <v>382</v>
      </c>
      <c r="F397" s="182">
        <v>500</v>
      </c>
      <c r="G397" s="180"/>
      <c r="H397" s="180">
        <f t="shared" ref="H397:I397" si="136">H398</f>
        <v>0</v>
      </c>
      <c r="I397" s="180">
        <f t="shared" si="136"/>
        <v>0</v>
      </c>
      <c r="L397" s="4"/>
      <c r="M397" s="4"/>
      <c r="N397" s="4"/>
      <c r="O397" s="4"/>
    </row>
    <row r="398" spans="1:15" ht="1.5" hidden="1" customHeight="1">
      <c r="A398" s="117" t="s">
        <v>378</v>
      </c>
      <c r="B398" s="182">
        <v>927</v>
      </c>
      <c r="C398" s="181" t="s">
        <v>130</v>
      </c>
      <c r="D398" s="181" t="s">
        <v>131</v>
      </c>
      <c r="E398" s="183"/>
      <c r="F398" s="182">
        <v>500</v>
      </c>
      <c r="G398" s="180"/>
      <c r="H398" s="180">
        <v>0</v>
      </c>
      <c r="I398" s="180">
        <v>0</v>
      </c>
      <c r="L398" s="4"/>
      <c r="M398" s="4"/>
      <c r="N398" s="4"/>
      <c r="O398" s="4"/>
    </row>
    <row r="399" spans="1:15" ht="31.5">
      <c r="A399" s="78" t="s">
        <v>71</v>
      </c>
      <c r="B399" s="74">
        <v>927</v>
      </c>
      <c r="C399" s="73" t="s">
        <v>130</v>
      </c>
      <c r="D399" s="73">
        <v>12</v>
      </c>
      <c r="E399" s="75"/>
      <c r="F399" s="74"/>
      <c r="G399" s="72">
        <f>G400</f>
        <v>25</v>
      </c>
      <c r="H399" s="330">
        <f>H400</f>
        <v>120</v>
      </c>
      <c r="I399" s="330">
        <f>I400</f>
        <v>0</v>
      </c>
      <c r="L399" s="4"/>
      <c r="M399" s="4"/>
      <c r="N399" s="4"/>
      <c r="O399" s="4"/>
    </row>
    <row r="400" spans="1:15" ht="144" customHeight="1">
      <c r="A400" s="78" t="s">
        <v>315</v>
      </c>
      <c r="B400" s="74">
        <v>927</v>
      </c>
      <c r="C400" s="73" t="s">
        <v>130</v>
      </c>
      <c r="D400" s="73">
        <v>12</v>
      </c>
      <c r="E400" s="75" t="s">
        <v>61</v>
      </c>
      <c r="F400" s="74"/>
      <c r="G400" s="72">
        <f>G401</f>
        <v>25</v>
      </c>
      <c r="H400" s="72">
        <f t="shared" ref="H400:I400" si="137">H401</f>
        <v>120</v>
      </c>
      <c r="I400" s="72">
        <f t="shared" si="137"/>
        <v>0</v>
      </c>
      <c r="L400" s="4"/>
      <c r="M400" s="4"/>
      <c r="N400" s="4"/>
      <c r="O400" s="4"/>
    </row>
    <row r="401" spans="1:15" ht="126">
      <c r="A401" s="2" t="s">
        <v>72</v>
      </c>
      <c r="B401" s="11">
        <v>927</v>
      </c>
      <c r="C401" s="12" t="s">
        <v>130</v>
      </c>
      <c r="D401" s="12">
        <v>12</v>
      </c>
      <c r="E401" s="13" t="s">
        <v>73</v>
      </c>
      <c r="F401" s="11"/>
      <c r="G401" s="14">
        <f>G402+G403+G404</f>
        <v>25</v>
      </c>
      <c r="H401" s="330">
        <f>H402+H403+H404</f>
        <v>120</v>
      </c>
      <c r="I401" s="14">
        <f t="shared" ref="I401" si="138">I402+I403+I404</f>
        <v>0</v>
      </c>
      <c r="L401" s="4"/>
      <c r="M401" s="4"/>
      <c r="N401" s="4"/>
      <c r="O401" s="4"/>
    </row>
    <row r="402" spans="1:15" ht="0.75" hidden="1" customHeight="1">
      <c r="A402" s="2" t="s">
        <v>74</v>
      </c>
      <c r="B402" s="11">
        <v>927</v>
      </c>
      <c r="C402" s="12" t="s">
        <v>130</v>
      </c>
      <c r="D402" s="12">
        <v>12</v>
      </c>
      <c r="E402" s="13" t="s">
        <v>75</v>
      </c>
      <c r="F402" s="11">
        <v>500</v>
      </c>
      <c r="G402" s="14"/>
      <c r="H402" s="14"/>
      <c r="I402" s="14"/>
      <c r="L402" s="4"/>
      <c r="M402" s="4"/>
      <c r="N402" s="4"/>
      <c r="O402" s="4"/>
    </row>
    <row r="403" spans="1:15" ht="69" customHeight="1">
      <c r="A403" s="216" t="s">
        <v>405</v>
      </c>
      <c r="B403" s="11">
        <v>927</v>
      </c>
      <c r="C403" s="12" t="s">
        <v>130</v>
      </c>
      <c r="D403" s="12">
        <v>12</v>
      </c>
      <c r="E403" s="170" t="s">
        <v>366</v>
      </c>
      <c r="F403" s="11">
        <v>500</v>
      </c>
      <c r="G403" s="14"/>
      <c r="H403" s="334">
        <v>120</v>
      </c>
      <c r="I403" s="14">
        <v>0</v>
      </c>
      <c r="L403" s="4"/>
      <c r="M403" s="4"/>
      <c r="N403" s="4"/>
      <c r="O403" s="4"/>
    </row>
    <row r="404" spans="1:15" ht="99" customHeight="1">
      <c r="A404" s="53" t="s">
        <v>467</v>
      </c>
      <c r="B404" s="11">
        <v>927</v>
      </c>
      <c r="C404" s="12" t="s">
        <v>130</v>
      </c>
      <c r="D404" s="12" t="s">
        <v>299</v>
      </c>
      <c r="E404" s="13" t="s">
        <v>298</v>
      </c>
      <c r="F404" s="11">
        <v>500</v>
      </c>
      <c r="G404" s="14">
        <v>25</v>
      </c>
      <c r="H404" s="14">
        <v>0</v>
      </c>
      <c r="I404" s="14">
        <v>0</v>
      </c>
      <c r="L404" s="4"/>
      <c r="M404" s="4"/>
      <c r="N404" s="4"/>
      <c r="O404" s="4"/>
    </row>
    <row r="405" spans="1:15" ht="37.5" customHeight="1">
      <c r="A405" s="165" t="s">
        <v>367</v>
      </c>
      <c r="B405" s="11">
        <v>927</v>
      </c>
      <c r="C405" s="12" t="s">
        <v>132</v>
      </c>
      <c r="D405" s="12"/>
      <c r="E405" s="13"/>
      <c r="F405" s="11"/>
      <c r="G405" s="14">
        <f>G413+G406+G418</f>
        <v>22979.370000000003</v>
      </c>
      <c r="H405" s="188">
        <f>H413+H406+H418</f>
        <v>3589.5299999999997</v>
      </c>
      <c r="I405" s="189">
        <f>I413+I406+I418</f>
        <v>5012.38</v>
      </c>
      <c r="L405" s="4"/>
      <c r="M405" s="4"/>
      <c r="N405" s="4"/>
      <c r="O405" s="4"/>
    </row>
    <row r="406" spans="1:15" ht="30" customHeight="1">
      <c r="A406" s="165" t="s">
        <v>332</v>
      </c>
      <c r="B406" s="11">
        <v>927</v>
      </c>
      <c r="C406" s="12" t="s">
        <v>132</v>
      </c>
      <c r="D406" s="12" t="s">
        <v>136</v>
      </c>
      <c r="E406" s="13"/>
      <c r="F406" s="11"/>
      <c r="G406" s="14">
        <f>G407</f>
        <v>3633.94</v>
      </c>
      <c r="H406" s="189">
        <f t="shared" ref="H406:I406" si="139">H407</f>
        <v>2700</v>
      </c>
      <c r="I406" s="189">
        <f t="shared" si="139"/>
        <v>4122.8500000000004</v>
      </c>
      <c r="L406" s="4"/>
      <c r="M406" s="4"/>
      <c r="N406" s="4"/>
      <c r="O406" s="4"/>
    </row>
    <row r="407" spans="1:15" ht="76.5" customHeight="1">
      <c r="A407" s="165" t="s">
        <v>315</v>
      </c>
      <c r="B407" s="167">
        <v>927</v>
      </c>
      <c r="C407" s="168" t="s">
        <v>132</v>
      </c>
      <c r="D407" s="168" t="s">
        <v>136</v>
      </c>
      <c r="E407" s="170" t="s">
        <v>61</v>
      </c>
      <c r="F407" s="167"/>
      <c r="G407" s="169">
        <f>G408</f>
        <v>3633.94</v>
      </c>
      <c r="H407" s="188">
        <f t="shared" ref="H407:I407" si="140">H408</f>
        <v>2700</v>
      </c>
      <c r="I407" s="188">
        <f t="shared" si="140"/>
        <v>4122.8500000000004</v>
      </c>
      <c r="L407" s="4"/>
      <c r="M407" s="4"/>
      <c r="N407" s="4"/>
      <c r="O407" s="4"/>
    </row>
    <row r="408" spans="1:15" ht="44.25" customHeight="1">
      <c r="A408" s="2" t="s">
        <v>291</v>
      </c>
      <c r="B408" s="11">
        <v>927</v>
      </c>
      <c r="C408" s="12" t="s">
        <v>132</v>
      </c>
      <c r="D408" s="12" t="s">
        <v>136</v>
      </c>
      <c r="E408" s="201" t="s">
        <v>73</v>
      </c>
      <c r="F408" s="11"/>
      <c r="G408" s="330">
        <f>G409+G412+G410+G411</f>
        <v>3633.94</v>
      </c>
      <c r="H408" s="339">
        <f t="shared" ref="H408:I408" si="141">H409+H412</f>
        <v>2700</v>
      </c>
      <c r="I408" s="330">
        <f t="shared" si="141"/>
        <v>4122.8500000000004</v>
      </c>
      <c r="L408" s="4"/>
      <c r="M408" s="4"/>
      <c r="N408" s="4"/>
      <c r="O408" s="4"/>
    </row>
    <row r="409" spans="1:15" ht="81" customHeight="1">
      <c r="A409" s="356" t="s">
        <v>522</v>
      </c>
      <c r="B409" s="11">
        <v>927</v>
      </c>
      <c r="C409" s="12" t="s">
        <v>132</v>
      </c>
      <c r="D409" s="12" t="s">
        <v>136</v>
      </c>
      <c r="E409" s="170" t="s">
        <v>368</v>
      </c>
      <c r="F409" s="11">
        <v>200</v>
      </c>
      <c r="G409" s="324">
        <v>0</v>
      </c>
      <c r="H409" s="14">
        <v>0</v>
      </c>
      <c r="I409" s="14">
        <v>4122.8500000000004</v>
      </c>
      <c r="L409" s="4"/>
      <c r="M409" s="4"/>
      <c r="N409" s="4"/>
      <c r="O409" s="4"/>
    </row>
    <row r="410" spans="1:15" ht="81" customHeight="1">
      <c r="A410" s="356" t="s">
        <v>549</v>
      </c>
      <c r="B410" s="360">
        <v>927</v>
      </c>
      <c r="C410" s="357" t="s">
        <v>132</v>
      </c>
      <c r="D410" s="357" t="s">
        <v>136</v>
      </c>
      <c r="E410" s="358" t="s">
        <v>368</v>
      </c>
      <c r="F410" s="360">
        <v>500</v>
      </c>
      <c r="G410" s="359">
        <v>3403.39</v>
      </c>
      <c r="H410" s="359">
        <v>0</v>
      </c>
      <c r="I410" s="359">
        <v>0</v>
      </c>
      <c r="L410" s="4"/>
      <c r="M410" s="4"/>
      <c r="N410" s="4"/>
      <c r="O410" s="4"/>
    </row>
    <row r="411" spans="1:15" ht="94.5" customHeight="1">
      <c r="A411" s="356" t="s">
        <v>550</v>
      </c>
      <c r="B411" s="360">
        <v>927</v>
      </c>
      <c r="C411" s="357" t="s">
        <v>132</v>
      </c>
      <c r="D411" s="357" t="s">
        <v>136</v>
      </c>
      <c r="E411" s="358" t="s">
        <v>493</v>
      </c>
      <c r="F411" s="360">
        <v>500</v>
      </c>
      <c r="G411" s="359">
        <v>230.55</v>
      </c>
      <c r="H411" s="359">
        <v>0</v>
      </c>
      <c r="I411" s="359">
        <v>0</v>
      </c>
      <c r="L411" s="4"/>
      <c r="M411" s="4"/>
      <c r="N411" s="4"/>
      <c r="O411" s="4"/>
    </row>
    <row r="412" spans="1:15" ht="81" customHeight="1">
      <c r="A412" s="328" t="s">
        <v>526</v>
      </c>
      <c r="B412" s="331">
        <v>927</v>
      </c>
      <c r="C412" s="329" t="s">
        <v>132</v>
      </c>
      <c r="D412" s="329" t="s">
        <v>136</v>
      </c>
      <c r="E412" s="349" t="s">
        <v>530</v>
      </c>
      <c r="F412" s="331">
        <v>500</v>
      </c>
      <c r="G412" s="330">
        <v>0</v>
      </c>
      <c r="H412" s="330">
        <v>2700</v>
      </c>
      <c r="I412" s="330">
        <v>0</v>
      </c>
      <c r="L412" s="4"/>
      <c r="M412" s="4"/>
      <c r="N412" s="4"/>
      <c r="O412" s="4"/>
    </row>
    <row r="413" spans="1:15" ht="18.75" customHeight="1">
      <c r="A413" s="2" t="s">
        <v>122</v>
      </c>
      <c r="B413" s="11">
        <v>927</v>
      </c>
      <c r="C413" s="12" t="s">
        <v>132</v>
      </c>
      <c r="D413" s="12" t="s">
        <v>79</v>
      </c>
      <c r="E413" s="13"/>
      <c r="F413" s="11"/>
      <c r="G413" s="14">
        <f>G414</f>
        <v>889.53</v>
      </c>
      <c r="H413" s="198">
        <f t="shared" ref="H413:I413" si="142">H414</f>
        <v>889.53</v>
      </c>
      <c r="I413" s="198">
        <f t="shared" si="142"/>
        <v>889.53</v>
      </c>
      <c r="L413" s="4"/>
      <c r="M413" s="4"/>
      <c r="N413" s="4"/>
      <c r="O413" s="4"/>
    </row>
    <row r="414" spans="1:15" ht="18.75" customHeight="1">
      <c r="A414" s="202" t="s">
        <v>315</v>
      </c>
      <c r="B414" s="200">
        <v>927</v>
      </c>
      <c r="C414" s="199" t="s">
        <v>132</v>
      </c>
      <c r="D414" s="208" t="s">
        <v>79</v>
      </c>
      <c r="E414" s="201" t="s">
        <v>61</v>
      </c>
      <c r="F414" s="200"/>
      <c r="G414" s="198">
        <f>G415</f>
        <v>889.53</v>
      </c>
      <c r="H414" s="198">
        <f t="shared" ref="H414:I414" si="143">H415</f>
        <v>889.53</v>
      </c>
      <c r="I414" s="198">
        <f t="shared" si="143"/>
        <v>889.53</v>
      </c>
      <c r="L414" s="4"/>
      <c r="M414" s="4"/>
      <c r="N414" s="4"/>
      <c r="O414" s="4"/>
    </row>
    <row r="415" spans="1:15" ht="18.75" customHeight="1">
      <c r="A415" s="202" t="s">
        <v>291</v>
      </c>
      <c r="B415" s="200">
        <v>927</v>
      </c>
      <c r="C415" s="199" t="s">
        <v>132</v>
      </c>
      <c r="D415" s="208" t="s">
        <v>79</v>
      </c>
      <c r="E415" s="201" t="s">
        <v>73</v>
      </c>
      <c r="F415" s="200"/>
      <c r="G415" s="198">
        <f>G416</f>
        <v>889.53</v>
      </c>
      <c r="H415" s="198">
        <f>H416</f>
        <v>889.53</v>
      </c>
      <c r="I415" s="198">
        <f>I416</f>
        <v>889.53</v>
      </c>
      <c r="L415" s="4"/>
      <c r="M415" s="4"/>
      <c r="N415" s="4"/>
      <c r="O415" s="4"/>
    </row>
    <row r="416" spans="1:15" ht="75.75" customHeight="1">
      <c r="A416" s="322" t="s">
        <v>523</v>
      </c>
      <c r="B416" s="11">
        <v>927</v>
      </c>
      <c r="C416" s="12" t="s">
        <v>132</v>
      </c>
      <c r="D416" s="12" t="s">
        <v>79</v>
      </c>
      <c r="E416" s="230" t="s">
        <v>369</v>
      </c>
      <c r="F416" s="11">
        <v>200</v>
      </c>
      <c r="G416" s="324">
        <v>889.53</v>
      </c>
      <c r="H416" s="14">
        <v>889.53</v>
      </c>
      <c r="I416" s="14">
        <v>889.53</v>
      </c>
      <c r="L416" s="4"/>
      <c r="M416" s="4"/>
      <c r="N416" s="4"/>
      <c r="O416" s="4"/>
    </row>
    <row r="417" spans="1:15" ht="9" hidden="1" customHeight="1">
      <c r="A417" s="190" t="s">
        <v>381</v>
      </c>
      <c r="B417" s="182">
        <v>927</v>
      </c>
      <c r="C417" s="181" t="s">
        <v>132</v>
      </c>
      <c r="D417" s="181" t="s">
        <v>79</v>
      </c>
      <c r="E417" s="191" t="s">
        <v>380</v>
      </c>
      <c r="F417" s="182">
        <v>500</v>
      </c>
      <c r="G417" s="180">
        <v>0</v>
      </c>
      <c r="H417" s="180">
        <v>0</v>
      </c>
      <c r="I417" s="180">
        <v>0</v>
      </c>
      <c r="L417" s="4"/>
      <c r="M417" s="4"/>
      <c r="N417" s="4"/>
      <c r="O417" s="4"/>
    </row>
    <row r="418" spans="1:15" ht="42" customHeight="1">
      <c r="A418" s="2" t="s">
        <v>292</v>
      </c>
      <c r="B418" s="11">
        <v>927</v>
      </c>
      <c r="C418" s="12" t="s">
        <v>132</v>
      </c>
      <c r="D418" s="12" t="s">
        <v>132</v>
      </c>
      <c r="E418" s="13"/>
      <c r="F418" s="11"/>
      <c r="G418" s="14">
        <f>G419</f>
        <v>18455.900000000001</v>
      </c>
      <c r="H418" s="189">
        <f t="shared" ref="H418:I418" si="144">H419</f>
        <v>0</v>
      </c>
      <c r="I418" s="189">
        <f t="shared" si="144"/>
        <v>0</v>
      </c>
      <c r="L418" s="4"/>
      <c r="M418" s="4"/>
      <c r="N418" s="4"/>
      <c r="O418" s="4"/>
    </row>
    <row r="419" spans="1:15" ht="135" customHeight="1">
      <c r="A419" s="2" t="s">
        <v>293</v>
      </c>
      <c r="B419" s="11">
        <v>927</v>
      </c>
      <c r="C419" s="12" t="s">
        <v>132</v>
      </c>
      <c r="D419" s="12" t="s">
        <v>132</v>
      </c>
      <c r="E419" s="13" t="s">
        <v>61</v>
      </c>
      <c r="F419" s="11"/>
      <c r="G419" s="14">
        <f>G420</f>
        <v>18455.900000000001</v>
      </c>
      <c r="H419" s="14">
        <f t="shared" ref="H419:I419" si="145">H420</f>
        <v>0</v>
      </c>
      <c r="I419" s="14">
        <f t="shared" si="145"/>
        <v>0</v>
      </c>
      <c r="L419" s="4"/>
      <c r="M419" s="4"/>
      <c r="N419" s="4"/>
      <c r="O419" s="4"/>
    </row>
    <row r="420" spans="1:15" ht="116.25" customHeight="1">
      <c r="A420" s="2" t="s">
        <v>291</v>
      </c>
      <c r="B420" s="11">
        <v>927</v>
      </c>
      <c r="C420" s="12" t="s">
        <v>132</v>
      </c>
      <c r="D420" s="12" t="s">
        <v>132</v>
      </c>
      <c r="E420" s="13" t="s">
        <v>73</v>
      </c>
      <c r="F420" s="11"/>
      <c r="G420" s="14">
        <f>G421</f>
        <v>18455.900000000001</v>
      </c>
      <c r="H420" s="14">
        <f t="shared" ref="H420:I420" si="146">H421</f>
        <v>0</v>
      </c>
      <c r="I420" s="14">
        <f t="shared" si="146"/>
        <v>0</v>
      </c>
      <c r="L420" s="4"/>
      <c r="M420" s="4"/>
      <c r="N420" s="4"/>
      <c r="O420" s="4"/>
    </row>
    <row r="421" spans="1:15" ht="67.5" customHeight="1">
      <c r="A421" s="365" t="s">
        <v>569</v>
      </c>
      <c r="B421" s="11">
        <v>927</v>
      </c>
      <c r="C421" s="12" t="s">
        <v>132</v>
      </c>
      <c r="D421" s="12" t="s">
        <v>132</v>
      </c>
      <c r="E421" s="230" t="s">
        <v>418</v>
      </c>
      <c r="F421" s="11">
        <v>500</v>
      </c>
      <c r="G421" s="14">
        <v>18455.900000000001</v>
      </c>
      <c r="H421" s="14">
        <v>0</v>
      </c>
      <c r="I421" s="14">
        <v>0</v>
      </c>
      <c r="L421" s="4"/>
      <c r="M421" s="4"/>
      <c r="N421" s="4"/>
      <c r="O421" s="4"/>
    </row>
    <row r="422" spans="1:15" ht="0.75" customHeight="1">
      <c r="A422" s="165"/>
      <c r="B422" s="167"/>
      <c r="C422" s="168"/>
      <c r="D422" s="168"/>
      <c r="E422" s="170"/>
      <c r="F422" s="167"/>
      <c r="G422" s="169"/>
      <c r="H422" s="169"/>
      <c r="I422" s="169"/>
      <c r="L422" s="4"/>
      <c r="M422" s="4"/>
      <c r="N422" s="4"/>
      <c r="O422" s="4"/>
    </row>
    <row r="423" spans="1:15" ht="11.25" hidden="1" customHeight="1">
      <c r="A423" s="165" t="s">
        <v>370</v>
      </c>
      <c r="B423" s="167">
        <v>927</v>
      </c>
      <c r="C423" s="168" t="s">
        <v>133</v>
      </c>
      <c r="D423" s="168"/>
      <c r="E423" s="170"/>
      <c r="F423" s="167"/>
      <c r="G423" s="169">
        <f>G424</f>
        <v>0</v>
      </c>
      <c r="H423" s="189">
        <f t="shared" ref="H423:I423" si="147">H424</f>
        <v>0</v>
      </c>
      <c r="I423" s="189">
        <f t="shared" si="147"/>
        <v>0</v>
      </c>
      <c r="L423" s="4"/>
      <c r="M423" s="4"/>
      <c r="N423" s="4"/>
      <c r="O423" s="4"/>
    </row>
    <row r="424" spans="1:15" ht="7.5" hidden="1" customHeight="1">
      <c r="A424" s="29" t="s">
        <v>371</v>
      </c>
      <c r="B424" s="11">
        <v>927</v>
      </c>
      <c r="C424" s="12" t="s">
        <v>133</v>
      </c>
      <c r="D424" s="12" t="s">
        <v>78</v>
      </c>
      <c r="E424" s="13"/>
      <c r="F424" s="11"/>
      <c r="G424" s="14">
        <f>G425+G429</f>
        <v>0</v>
      </c>
      <c r="H424" s="189">
        <f t="shared" ref="H424:I424" si="148">H425+H429</f>
        <v>0</v>
      </c>
      <c r="I424" s="189">
        <f t="shared" si="148"/>
        <v>0</v>
      </c>
      <c r="L424" s="4"/>
      <c r="M424" s="4"/>
      <c r="N424" s="4"/>
      <c r="O424" s="4"/>
    </row>
    <row r="425" spans="1:15" ht="15" hidden="1" customHeight="1">
      <c r="A425" s="29" t="s">
        <v>42</v>
      </c>
      <c r="B425" s="11">
        <v>927</v>
      </c>
      <c r="C425" s="12" t="s">
        <v>133</v>
      </c>
      <c r="D425" s="12" t="s">
        <v>78</v>
      </c>
      <c r="E425" s="13" t="s">
        <v>295</v>
      </c>
      <c r="F425" s="11">
        <v>500</v>
      </c>
      <c r="G425" s="14">
        <v>0</v>
      </c>
      <c r="H425" s="14">
        <v>0</v>
      </c>
      <c r="I425" s="14">
        <v>0</v>
      </c>
      <c r="L425" s="4"/>
      <c r="M425" s="4"/>
      <c r="N425" s="4"/>
      <c r="O425" s="4"/>
    </row>
    <row r="426" spans="1:15" ht="15" hidden="1" customHeight="1">
      <c r="A426" s="27" t="s">
        <v>123</v>
      </c>
      <c r="B426" s="11">
        <v>927</v>
      </c>
      <c r="C426" s="12">
        <v>13</v>
      </c>
      <c r="D426" s="12"/>
      <c r="E426" s="13"/>
      <c r="F426" s="11"/>
      <c r="G426" s="14">
        <f>G427</f>
        <v>0</v>
      </c>
      <c r="H426" s="14">
        <f t="shared" ref="H426:I427" si="149">H427</f>
        <v>0</v>
      </c>
      <c r="I426" s="14">
        <f t="shared" si="149"/>
        <v>0</v>
      </c>
      <c r="L426" s="4"/>
      <c r="M426" s="4"/>
      <c r="N426" s="4"/>
      <c r="O426" s="4"/>
    </row>
    <row r="427" spans="1:15" ht="4.5" hidden="1" customHeight="1">
      <c r="A427" s="27" t="s">
        <v>124</v>
      </c>
      <c r="B427" s="11">
        <v>927</v>
      </c>
      <c r="C427" s="12">
        <v>13</v>
      </c>
      <c r="D427" s="12" t="s">
        <v>78</v>
      </c>
      <c r="E427" s="13"/>
      <c r="F427" s="11"/>
      <c r="G427" s="14">
        <f>G428</f>
        <v>0</v>
      </c>
      <c r="H427" s="14">
        <f t="shared" si="149"/>
        <v>0</v>
      </c>
      <c r="I427" s="14">
        <f t="shared" si="149"/>
        <v>0</v>
      </c>
      <c r="L427" s="4"/>
      <c r="M427" s="4"/>
      <c r="N427" s="4"/>
      <c r="O427" s="4"/>
    </row>
    <row r="428" spans="1:15" ht="9" hidden="1" customHeight="1" thickBot="1">
      <c r="A428" s="27" t="s">
        <v>125</v>
      </c>
      <c r="B428" s="11">
        <v>927</v>
      </c>
      <c r="C428" s="12">
        <v>13</v>
      </c>
      <c r="D428" s="12" t="s">
        <v>78</v>
      </c>
      <c r="E428" s="36" t="s">
        <v>108</v>
      </c>
      <c r="F428" s="11">
        <v>700</v>
      </c>
      <c r="G428" s="14">
        <v>0</v>
      </c>
      <c r="H428" s="14">
        <v>0</v>
      </c>
      <c r="I428" s="14">
        <v>0</v>
      </c>
      <c r="L428" s="4"/>
      <c r="M428" s="4"/>
      <c r="N428" s="4"/>
      <c r="O428" s="4"/>
    </row>
    <row r="429" spans="1:15" ht="9.75" hidden="1" customHeight="1">
      <c r="A429" s="29" t="s">
        <v>408</v>
      </c>
      <c r="B429" s="151">
        <v>927</v>
      </c>
      <c r="C429" s="150" t="s">
        <v>133</v>
      </c>
      <c r="D429" s="150" t="s">
        <v>78</v>
      </c>
      <c r="E429" s="209" t="s">
        <v>387</v>
      </c>
      <c r="F429" s="151">
        <v>500</v>
      </c>
      <c r="G429" s="149">
        <v>0</v>
      </c>
      <c r="H429" s="149">
        <v>0</v>
      </c>
      <c r="I429" s="149">
        <v>0</v>
      </c>
      <c r="L429" s="4"/>
      <c r="M429" s="4"/>
      <c r="N429" s="4"/>
      <c r="O429" s="4"/>
    </row>
    <row r="430" spans="1:15" ht="71.25" customHeight="1">
      <c r="A430" s="59" t="s">
        <v>322</v>
      </c>
      <c r="B430" s="11">
        <v>927</v>
      </c>
      <c r="C430" s="12">
        <v>14</v>
      </c>
      <c r="D430" s="12"/>
      <c r="E430" s="13"/>
      <c r="F430" s="11"/>
      <c r="G430" s="14">
        <f>G431+G436</f>
        <v>29786.277000000002</v>
      </c>
      <c r="H430" s="359">
        <f t="shared" ref="H430:I430" si="150">H431+H436</f>
        <v>9767</v>
      </c>
      <c r="I430" s="359">
        <f t="shared" si="150"/>
        <v>6786</v>
      </c>
      <c r="L430" s="4"/>
      <c r="M430" s="4"/>
      <c r="N430" s="4"/>
      <c r="O430" s="4"/>
    </row>
    <row r="431" spans="1:15" ht="31.5">
      <c r="A431" s="59" t="s">
        <v>323</v>
      </c>
      <c r="B431" s="57">
        <v>927</v>
      </c>
      <c r="C431" s="56">
        <v>14</v>
      </c>
      <c r="D431" s="56" t="s">
        <v>78</v>
      </c>
      <c r="E431" s="58"/>
      <c r="F431" s="57"/>
      <c r="G431" s="55">
        <f>G432</f>
        <v>7261</v>
      </c>
      <c r="H431" s="330">
        <f t="shared" ref="H431:I431" si="151">H432</f>
        <v>6767</v>
      </c>
      <c r="I431" s="330">
        <f t="shared" si="151"/>
        <v>6786</v>
      </c>
      <c r="L431" s="4"/>
      <c r="M431" s="4"/>
      <c r="N431" s="4"/>
      <c r="O431" s="4"/>
    </row>
    <row r="432" spans="1:15" ht="145.5" customHeight="1">
      <c r="A432" s="2" t="s">
        <v>315</v>
      </c>
      <c r="B432" s="11">
        <v>927</v>
      </c>
      <c r="C432" s="12">
        <v>14</v>
      </c>
      <c r="D432" s="12" t="s">
        <v>78</v>
      </c>
      <c r="E432" s="13" t="s">
        <v>61</v>
      </c>
      <c r="F432" s="11"/>
      <c r="G432" s="14">
        <f>G433</f>
        <v>7261</v>
      </c>
      <c r="H432" s="330">
        <f t="shared" ref="H432:I432" si="152">H433</f>
        <v>6767</v>
      </c>
      <c r="I432" s="330">
        <f t="shared" si="152"/>
        <v>6786</v>
      </c>
      <c r="L432" s="4"/>
      <c r="M432" s="4"/>
      <c r="N432" s="4"/>
      <c r="O432" s="4"/>
    </row>
    <row r="433" spans="1:15" ht="126">
      <c r="A433" s="2" t="s">
        <v>76</v>
      </c>
      <c r="B433" s="11">
        <v>927</v>
      </c>
      <c r="C433" s="12">
        <v>14</v>
      </c>
      <c r="D433" s="12" t="s">
        <v>78</v>
      </c>
      <c r="E433" s="13" t="s">
        <v>73</v>
      </c>
      <c r="F433" s="11"/>
      <c r="G433" s="14">
        <f>G434+G435</f>
        <v>7261</v>
      </c>
      <c r="H433" s="330">
        <f t="shared" ref="H433:I433" si="153">H434+H435</f>
        <v>6767</v>
      </c>
      <c r="I433" s="330">
        <f t="shared" si="153"/>
        <v>6786</v>
      </c>
      <c r="L433" s="4"/>
      <c r="M433" s="4"/>
      <c r="N433" s="4"/>
      <c r="O433" s="4"/>
    </row>
    <row r="434" spans="1:15" ht="63">
      <c r="A434" s="216" t="s">
        <v>406</v>
      </c>
      <c r="B434" s="11">
        <v>927</v>
      </c>
      <c r="C434" s="12">
        <v>14</v>
      </c>
      <c r="D434" s="12" t="s">
        <v>78</v>
      </c>
      <c r="E434" s="13" t="s">
        <v>294</v>
      </c>
      <c r="F434" s="11">
        <v>500</v>
      </c>
      <c r="G434" s="324">
        <v>4076</v>
      </c>
      <c r="H434" s="14">
        <v>3563</v>
      </c>
      <c r="I434" s="14">
        <v>3563</v>
      </c>
      <c r="L434" s="4"/>
      <c r="M434" s="4"/>
      <c r="N434" s="4"/>
      <c r="O434" s="4"/>
    </row>
    <row r="435" spans="1:15" ht="78.75">
      <c r="A435" s="216" t="s">
        <v>407</v>
      </c>
      <c r="B435" s="11">
        <v>927</v>
      </c>
      <c r="C435" s="12">
        <v>14</v>
      </c>
      <c r="D435" s="12" t="s">
        <v>78</v>
      </c>
      <c r="E435" s="267" t="s">
        <v>455</v>
      </c>
      <c r="F435" s="11">
        <v>500</v>
      </c>
      <c r="G435" s="324">
        <v>3185</v>
      </c>
      <c r="H435" s="14">
        <v>3204</v>
      </c>
      <c r="I435" s="14">
        <v>3223</v>
      </c>
      <c r="L435" s="4"/>
      <c r="M435" s="4"/>
      <c r="N435" s="4"/>
      <c r="O435" s="4"/>
    </row>
    <row r="436" spans="1:15" ht="31.5">
      <c r="A436" s="356" t="s">
        <v>321</v>
      </c>
      <c r="B436" s="74">
        <v>927</v>
      </c>
      <c r="C436" s="73">
        <v>14</v>
      </c>
      <c r="D436" s="73" t="s">
        <v>79</v>
      </c>
      <c r="E436" s="75"/>
      <c r="F436" s="74"/>
      <c r="G436" s="180">
        <f>G437</f>
        <v>22525.277000000002</v>
      </c>
      <c r="H436" s="330">
        <f t="shared" ref="H436:I436" si="154">H437</f>
        <v>3000</v>
      </c>
      <c r="I436" s="330">
        <f t="shared" si="154"/>
        <v>0</v>
      </c>
      <c r="L436" s="4"/>
      <c r="M436" s="4"/>
      <c r="N436" s="4"/>
      <c r="O436" s="4"/>
    </row>
    <row r="437" spans="1:15" ht="150.75" customHeight="1">
      <c r="A437" s="78" t="s">
        <v>315</v>
      </c>
      <c r="B437" s="74">
        <v>927</v>
      </c>
      <c r="C437" s="73">
        <v>14</v>
      </c>
      <c r="D437" s="73" t="s">
        <v>79</v>
      </c>
      <c r="E437" s="75" t="s">
        <v>61</v>
      </c>
      <c r="F437" s="74"/>
      <c r="G437" s="72">
        <f>G438</f>
        <v>22525.277000000002</v>
      </c>
      <c r="H437" s="72">
        <f t="shared" ref="H437:I437" si="155">H438</f>
        <v>3000</v>
      </c>
      <c r="I437" s="72">
        <f t="shared" si="155"/>
        <v>0</v>
      </c>
      <c r="L437" s="4"/>
      <c r="M437" s="4"/>
      <c r="N437" s="4"/>
      <c r="O437" s="4"/>
    </row>
    <row r="438" spans="1:15" ht="129" customHeight="1">
      <c r="A438" s="2" t="s">
        <v>76</v>
      </c>
      <c r="B438" s="11">
        <v>927</v>
      </c>
      <c r="C438" s="12">
        <v>14</v>
      </c>
      <c r="D438" s="54" t="s">
        <v>79</v>
      </c>
      <c r="E438" s="13" t="s">
        <v>73</v>
      </c>
      <c r="F438" s="11"/>
      <c r="G438" s="14">
        <f>G444+G449+G450+G451+G443+G446+G448+G439+G440+G442+G441+G445</f>
        <v>22525.277000000002</v>
      </c>
      <c r="H438" s="189">
        <f t="shared" ref="H438:I438" si="156">H444+H449+H450+H451</f>
        <v>3000</v>
      </c>
      <c r="I438" s="189">
        <f t="shared" si="156"/>
        <v>0</v>
      </c>
      <c r="L438" s="4"/>
      <c r="M438" s="4"/>
      <c r="N438" s="4"/>
      <c r="O438" s="4"/>
    </row>
    <row r="439" spans="1:15" ht="96" customHeight="1">
      <c r="A439" s="301" t="s">
        <v>490</v>
      </c>
      <c r="B439" s="305">
        <v>927</v>
      </c>
      <c r="C439" s="302">
        <v>14</v>
      </c>
      <c r="D439" s="302" t="s">
        <v>79</v>
      </c>
      <c r="E439" s="303" t="s">
        <v>491</v>
      </c>
      <c r="F439" s="305">
        <v>500</v>
      </c>
      <c r="G439" s="304">
        <v>99.183000000000007</v>
      </c>
      <c r="H439" s="304">
        <v>0</v>
      </c>
      <c r="I439" s="304">
        <v>0</v>
      </c>
      <c r="L439" s="4"/>
      <c r="M439" s="4"/>
      <c r="N439" s="4"/>
      <c r="O439" s="4"/>
    </row>
    <row r="440" spans="1:15" ht="26.25" hidden="1" customHeight="1">
      <c r="A440" s="301" t="s">
        <v>490</v>
      </c>
      <c r="B440" s="305">
        <v>927</v>
      </c>
      <c r="C440" s="302">
        <v>14</v>
      </c>
      <c r="D440" s="302" t="s">
        <v>79</v>
      </c>
      <c r="E440" s="303" t="s">
        <v>127</v>
      </c>
      <c r="F440" s="305">
        <v>500</v>
      </c>
      <c r="G440" s="304"/>
      <c r="H440" s="304">
        <v>0</v>
      </c>
      <c r="I440" s="304">
        <v>0</v>
      </c>
      <c r="L440" s="4"/>
      <c r="M440" s="4"/>
      <c r="N440" s="4"/>
      <c r="O440" s="4"/>
    </row>
    <row r="441" spans="1:15" ht="75" customHeight="1">
      <c r="A441" s="301" t="s">
        <v>492</v>
      </c>
      <c r="B441" s="305">
        <v>927</v>
      </c>
      <c r="C441" s="302">
        <v>14</v>
      </c>
      <c r="D441" s="302" t="s">
        <v>79</v>
      </c>
      <c r="E441" s="303" t="s">
        <v>493</v>
      </c>
      <c r="F441" s="305">
        <v>500</v>
      </c>
      <c r="G441" s="304">
        <v>164.68100000000001</v>
      </c>
      <c r="H441" s="304">
        <v>0</v>
      </c>
      <c r="I441" s="304">
        <v>0</v>
      </c>
      <c r="L441" s="4"/>
      <c r="M441" s="4"/>
      <c r="N441" s="4"/>
      <c r="O441" s="4"/>
    </row>
    <row r="442" spans="1:15" ht="11.25" hidden="1" customHeight="1">
      <c r="A442" s="301" t="s">
        <v>489</v>
      </c>
      <c r="B442" s="305">
        <v>927</v>
      </c>
      <c r="C442" s="302">
        <v>14</v>
      </c>
      <c r="D442" s="302" t="s">
        <v>79</v>
      </c>
      <c r="E442" s="303" t="s">
        <v>351</v>
      </c>
      <c r="F442" s="305">
        <v>500</v>
      </c>
      <c r="G442" s="304"/>
      <c r="H442" s="304">
        <v>0</v>
      </c>
      <c r="I442" s="304">
        <v>0</v>
      </c>
      <c r="L442" s="4"/>
      <c r="M442" s="4"/>
      <c r="N442" s="4"/>
      <c r="O442" s="4"/>
    </row>
    <row r="443" spans="1:15" ht="12.75" hidden="1" customHeight="1">
      <c r="A443" s="301" t="s">
        <v>488</v>
      </c>
      <c r="B443" s="229">
        <v>927</v>
      </c>
      <c r="C443" s="227">
        <v>14</v>
      </c>
      <c r="D443" s="227" t="s">
        <v>79</v>
      </c>
      <c r="E443" s="230" t="s">
        <v>419</v>
      </c>
      <c r="F443" s="229">
        <v>500</v>
      </c>
      <c r="G443" s="228"/>
      <c r="H443" s="228">
        <v>0</v>
      </c>
      <c r="I443" s="228">
        <v>0</v>
      </c>
      <c r="L443" s="4"/>
      <c r="M443" s="4"/>
      <c r="N443" s="4"/>
      <c r="O443" s="4"/>
    </row>
    <row r="444" spans="1:15" ht="81" customHeight="1">
      <c r="A444" s="365" t="s">
        <v>570</v>
      </c>
      <c r="B444" s="11">
        <v>927</v>
      </c>
      <c r="C444" s="12">
        <v>14</v>
      </c>
      <c r="D444" s="71" t="s">
        <v>79</v>
      </c>
      <c r="E444" s="367" t="s">
        <v>571</v>
      </c>
      <c r="F444" s="11">
        <v>500</v>
      </c>
      <c r="G444" s="14">
        <v>1936.413</v>
      </c>
      <c r="H444" s="14">
        <v>0</v>
      </c>
      <c r="I444" s="14">
        <v>0</v>
      </c>
      <c r="L444" s="4"/>
      <c r="M444" s="4"/>
      <c r="N444" s="4"/>
      <c r="O444" s="4"/>
    </row>
    <row r="445" spans="1:15" ht="68.25" customHeight="1">
      <c r="A445" s="356" t="s">
        <v>548</v>
      </c>
      <c r="B445" s="11">
        <v>927</v>
      </c>
      <c r="C445" s="12">
        <v>14</v>
      </c>
      <c r="D445" s="12" t="s">
        <v>79</v>
      </c>
      <c r="E445" s="239" t="s">
        <v>419</v>
      </c>
      <c r="F445" s="11">
        <v>500</v>
      </c>
      <c r="G445" s="14">
        <v>4160</v>
      </c>
      <c r="H445" s="14">
        <f t="shared" ref="H445:I445" si="157">H446+H447+H448</f>
        <v>0</v>
      </c>
      <c r="I445" s="14">
        <f t="shared" si="157"/>
        <v>0</v>
      </c>
      <c r="L445" s="4"/>
      <c r="M445" s="4"/>
      <c r="N445" s="4"/>
      <c r="O445" s="4"/>
    </row>
    <row r="446" spans="1:15" ht="66.75" customHeight="1">
      <c r="A446" s="356" t="s">
        <v>547</v>
      </c>
      <c r="B446" s="11">
        <v>927</v>
      </c>
      <c r="C446" s="12">
        <v>14</v>
      </c>
      <c r="D446" s="12" t="s">
        <v>79</v>
      </c>
      <c r="E446" s="357" t="s">
        <v>524</v>
      </c>
      <c r="F446" s="336">
        <v>500</v>
      </c>
      <c r="G446" s="359">
        <v>13165</v>
      </c>
      <c r="H446" s="14">
        <v>0</v>
      </c>
      <c r="I446" s="14">
        <v>0</v>
      </c>
      <c r="L446" s="4"/>
      <c r="M446" s="4"/>
      <c r="N446" s="4"/>
      <c r="O446" s="4"/>
    </row>
    <row r="447" spans="1:15" ht="0.75" customHeight="1">
      <c r="A447" s="2" t="s">
        <v>126</v>
      </c>
      <c r="B447" s="11">
        <v>927</v>
      </c>
      <c r="C447" s="12">
        <v>14</v>
      </c>
      <c r="D447" s="12" t="s">
        <v>79</v>
      </c>
      <c r="E447" s="13" t="s">
        <v>127</v>
      </c>
      <c r="F447" s="11">
        <v>500</v>
      </c>
      <c r="G447" s="14">
        <v>0</v>
      </c>
      <c r="H447" s="14">
        <v>0</v>
      </c>
      <c r="I447" s="14">
        <v>0</v>
      </c>
      <c r="L447" s="4"/>
      <c r="M447" s="4"/>
      <c r="N447" s="4"/>
      <c r="O447" s="4"/>
    </row>
    <row r="448" spans="1:15" ht="112.5" hidden="1" customHeight="1">
      <c r="A448" s="288" t="s">
        <v>470</v>
      </c>
      <c r="B448" s="11">
        <v>927</v>
      </c>
      <c r="C448" s="12">
        <v>14</v>
      </c>
      <c r="D448" s="12" t="s">
        <v>79</v>
      </c>
      <c r="E448" s="230" t="s">
        <v>420</v>
      </c>
      <c r="F448" s="11">
        <v>500</v>
      </c>
      <c r="G448" s="14">
        <v>0</v>
      </c>
      <c r="H448" s="14">
        <v>0</v>
      </c>
      <c r="I448" s="14">
        <v>0</v>
      </c>
      <c r="L448" s="4"/>
      <c r="M448" s="4"/>
      <c r="N448" s="4"/>
      <c r="O448" s="4"/>
    </row>
    <row r="449" spans="1:19" ht="81.75" customHeight="1">
      <c r="A449" s="340" t="s">
        <v>525</v>
      </c>
      <c r="B449" s="108">
        <v>927</v>
      </c>
      <c r="C449" s="109">
        <v>14</v>
      </c>
      <c r="D449" s="109" t="s">
        <v>79</v>
      </c>
      <c r="E449" s="349" t="s">
        <v>531</v>
      </c>
      <c r="F449" s="326">
        <v>500</v>
      </c>
      <c r="G449" s="324">
        <v>3000</v>
      </c>
      <c r="H449" s="116">
        <v>3000</v>
      </c>
      <c r="I449" s="324">
        <v>0</v>
      </c>
      <c r="L449" s="4"/>
      <c r="M449" s="4"/>
      <c r="N449" s="4"/>
      <c r="O449" s="4"/>
    </row>
    <row r="450" spans="1:19" ht="47.25" hidden="1" customHeight="1">
      <c r="A450" s="288" t="s">
        <v>468</v>
      </c>
      <c r="B450" s="238">
        <v>927</v>
      </c>
      <c r="C450" s="236">
        <v>14</v>
      </c>
      <c r="D450" s="236" t="s">
        <v>79</v>
      </c>
      <c r="E450" s="239" t="s">
        <v>351</v>
      </c>
      <c r="F450" s="238">
        <v>500</v>
      </c>
      <c r="G450" s="237"/>
      <c r="H450" s="110">
        <v>0</v>
      </c>
      <c r="I450" s="110">
        <v>0</v>
      </c>
      <c r="L450" s="4"/>
      <c r="M450" s="4"/>
      <c r="N450" s="4"/>
      <c r="O450" s="4"/>
    </row>
    <row r="451" spans="1:19" ht="0.75" hidden="1" customHeight="1">
      <c r="A451" s="288" t="s">
        <v>469</v>
      </c>
      <c r="B451" s="151">
        <v>927</v>
      </c>
      <c r="C451" s="150">
        <v>14</v>
      </c>
      <c r="D451" s="150" t="s">
        <v>79</v>
      </c>
      <c r="E451" s="153" t="s">
        <v>127</v>
      </c>
      <c r="F451" s="151">
        <v>500</v>
      </c>
      <c r="G451" s="149">
        <v>0</v>
      </c>
      <c r="H451" s="149">
        <v>0</v>
      </c>
      <c r="I451" s="149">
        <v>0</v>
      </c>
      <c r="K451" s="256"/>
      <c r="L451" s="262"/>
      <c r="M451" s="262"/>
      <c r="N451" s="262"/>
      <c r="O451" s="262"/>
      <c r="P451" s="263"/>
      <c r="Q451" s="263"/>
      <c r="R451" s="263"/>
      <c r="S451" s="263"/>
    </row>
    <row r="452" spans="1:19">
      <c r="A452" s="3" t="s">
        <v>77</v>
      </c>
      <c r="B452" s="11"/>
      <c r="C452" s="12"/>
      <c r="D452" s="12"/>
      <c r="E452" s="13"/>
      <c r="F452" s="11"/>
      <c r="G452" s="15">
        <f>G371+G238+G173+G37+G30+G23</f>
        <v>543459.48300000001</v>
      </c>
      <c r="H452" s="15">
        <f>H371+H238+H173+H37+H30+H23</f>
        <v>377329.84700000001</v>
      </c>
      <c r="I452" s="15">
        <f>I371+I238+I173+I37+I30+I23</f>
        <v>377296.19799999992</v>
      </c>
      <c r="L452" s="4"/>
      <c r="M452" s="4"/>
      <c r="N452" s="4"/>
      <c r="O452" s="4"/>
      <c r="P452" s="4"/>
      <c r="Q452" s="4"/>
      <c r="R452" s="4"/>
      <c r="S452" s="4"/>
    </row>
    <row r="453" spans="1:19">
      <c r="A453" s="37"/>
      <c r="B453" s="38"/>
      <c r="C453" s="38"/>
      <c r="D453" s="38"/>
      <c r="E453" s="38"/>
      <c r="G453" s="39"/>
      <c r="L453" s="4"/>
      <c r="M453" s="4"/>
      <c r="N453" s="4"/>
      <c r="O453" s="4"/>
    </row>
    <row r="454" spans="1:19">
      <c r="B454" s="38"/>
      <c r="C454" s="38"/>
      <c r="D454" s="38"/>
      <c r="E454" s="38"/>
      <c r="G454" s="40"/>
      <c r="K454" s="256"/>
      <c r="L454" s="262"/>
      <c r="M454" s="262"/>
      <c r="N454" s="262"/>
      <c r="O454" s="262"/>
      <c r="P454" s="263"/>
      <c r="Q454" s="263"/>
      <c r="R454" s="263"/>
      <c r="S454" s="263"/>
    </row>
    <row r="455" spans="1:19">
      <c r="B455" s="38"/>
      <c r="C455" s="38"/>
      <c r="D455" s="38"/>
      <c r="E455" s="38"/>
      <c r="G455" s="187"/>
      <c r="I455" s="268"/>
      <c r="L455" s="4"/>
      <c r="M455" s="4"/>
      <c r="N455" s="4"/>
      <c r="O455" s="4"/>
    </row>
    <row r="456" spans="1:19">
      <c r="B456" s="38"/>
      <c r="C456" s="38"/>
      <c r="D456" s="38"/>
      <c r="E456" s="38"/>
      <c r="G456" s="40"/>
      <c r="H456" s="41"/>
      <c r="I456" s="41"/>
      <c r="L456" s="4"/>
      <c r="M456" s="4"/>
      <c r="N456" s="4"/>
      <c r="O456" s="4"/>
    </row>
    <row r="457" spans="1:19">
      <c r="B457" s="38"/>
      <c r="C457" s="38"/>
      <c r="D457" s="38"/>
      <c r="E457" s="38"/>
      <c r="G457" s="40"/>
      <c r="K457" s="256"/>
      <c r="L457" s="262"/>
      <c r="M457" s="262"/>
      <c r="N457" s="262"/>
      <c r="O457" s="262"/>
      <c r="P457" s="263"/>
      <c r="Q457" s="263"/>
      <c r="R457" s="263"/>
      <c r="S457" s="263"/>
    </row>
    <row r="458" spans="1:19">
      <c r="B458" s="38"/>
      <c r="C458" s="38"/>
      <c r="D458" s="38"/>
      <c r="E458" s="38"/>
      <c r="G458" s="39"/>
      <c r="H458" s="41"/>
      <c r="I458" s="41"/>
      <c r="L458" s="4"/>
      <c r="M458" s="4"/>
      <c r="N458" s="4"/>
      <c r="O458" s="4"/>
    </row>
    <row r="459" spans="1:19">
      <c r="B459" s="38"/>
      <c r="C459" s="38"/>
      <c r="D459" s="38"/>
      <c r="E459" s="38"/>
      <c r="G459" s="40"/>
      <c r="L459" s="4"/>
      <c r="M459" s="4"/>
      <c r="N459" s="4"/>
      <c r="O459" s="4"/>
    </row>
    <row r="460" spans="1:19">
      <c r="B460" s="38"/>
      <c r="C460" s="38"/>
      <c r="D460" s="38"/>
      <c r="E460" s="38"/>
      <c r="G460" s="40"/>
      <c r="H460" s="41"/>
      <c r="I460" s="41"/>
      <c r="L460" s="4"/>
      <c r="M460" s="4"/>
      <c r="N460" s="4"/>
      <c r="O460" s="4"/>
    </row>
    <row r="461" spans="1:19">
      <c r="B461" s="38"/>
      <c r="C461" s="38"/>
      <c r="D461" s="38"/>
      <c r="E461" s="38"/>
      <c r="G461" s="40"/>
      <c r="L461" s="4"/>
      <c r="M461" s="4"/>
      <c r="N461" s="262"/>
      <c r="O461" s="4"/>
      <c r="Q461" s="263"/>
      <c r="R461" s="263"/>
    </row>
    <row r="462" spans="1:19">
      <c r="B462" s="38"/>
      <c r="C462" s="38"/>
      <c r="D462" s="38"/>
      <c r="E462" s="38"/>
      <c r="G462" s="40"/>
      <c r="L462" s="4"/>
      <c r="M462" s="4"/>
      <c r="N462" s="4"/>
      <c r="O462" s="4"/>
    </row>
    <row r="463" spans="1:19">
      <c r="B463" s="38"/>
      <c r="C463" s="38"/>
      <c r="D463" s="38"/>
      <c r="E463" s="38"/>
      <c r="G463" s="40"/>
      <c r="L463" s="4"/>
      <c r="M463" s="4"/>
      <c r="N463" s="4"/>
      <c r="O463" s="4"/>
    </row>
    <row r="464" spans="1:19">
      <c r="B464" s="38"/>
      <c r="C464" s="38"/>
      <c r="D464" s="38"/>
      <c r="E464" s="38"/>
      <c r="G464" s="40"/>
      <c r="L464" s="4"/>
      <c r="M464" s="4"/>
      <c r="N464" s="4"/>
      <c r="O464" s="4"/>
    </row>
    <row r="465" spans="2:15">
      <c r="B465" s="38"/>
      <c r="C465" s="38"/>
      <c r="D465" s="38"/>
      <c r="E465" s="38"/>
      <c r="G465" s="40"/>
      <c r="L465" s="4"/>
      <c r="M465" s="4"/>
      <c r="N465" s="4"/>
      <c r="O465" s="4"/>
    </row>
    <row r="466" spans="2:15">
      <c r="B466" s="38"/>
      <c r="C466" s="38"/>
      <c r="D466" s="38"/>
      <c r="E466" s="38"/>
      <c r="G466" s="40"/>
      <c r="L466" s="4"/>
      <c r="M466" s="4"/>
      <c r="N466" s="4"/>
      <c r="O466" s="4"/>
    </row>
    <row r="467" spans="2:15">
      <c r="B467" s="38"/>
      <c r="C467" s="38"/>
      <c r="D467" s="38"/>
      <c r="E467" s="38"/>
      <c r="G467" s="40"/>
      <c r="L467" s="4"/>
      <c r="M467" s="4"/>
      <c r="N467" s="4"/>
      <c r="O467" s="4"/>
    </row>
    <row r="468" spans="2:15">
      <c r="B468" s="38"/>
      <c r="C468" s="38"/>
      <c r="D468" s="38"/>
      <c r="E468" s="38"/>
      <c r="G468" s="40"/>
      <c r="L468" s="4"/>
      <c r="M468" s="4"/>
      <c r="N468" s="4"/>
      <c r="O468" s="4"/>
    </row>
    <row r="469" spans="2:15">
      <c r="B469" s="38"/>
      <c r="C469" s="38"/>
      <c r="D469" s="38"/>
      <c r="E469" s="38"/>
      <c r="G469" s="40"/>
      <c r="L469" s="4"/>
      <c r="M469" s="4"/>
      <c r="N469" s="4"/>
      <c r="O469" s="4"/>
    </row>
    <row r="470" spans="2:15">
      <c r="B470" s="38"/>
      <c r="C470" s="38"/>
      <c r="D470" s="38"/>
      <c r="E470" s="38"/>
      <c r="G470" s="40"/>
      <c r="L470" s="4"/>
      <c r="M470" s="4"/>
      <c r="N470" s="4"/>
      <c r="O470" s="4"/>
    </row>
    <row r="471" spans="2:15">
      <c r="B471" s="38"/>
      <c r="C471" s="38"/>
      <c r="D471" s="38"/>
      <c r="E471" s="38"/>
      <c r="G471" s="40"/>
      <c r="L471" s="4"/>
      <c r="M471" s="4"/>
      <c r="N471" s="4"/>
      <c r="O471" s="4"/>
    </row>
    <row r="472" spans="2:15">
      <c r="B472" s="38"/>
      <c r="C472" s="38"/>
      <c r="D472" s="38"/>
      <c r="E472" s="38"/>
      <c r="G472" s="40"/>
      <c r="L472" s="4"/>
      <c r="M472" s="4"/>
      <c r="N472" s="4"/>
      <c r="O472" s="4"/>
    </row>
    <row r="473" spans="2:15">
      <c r="B473" s="38"/>
      <c r="C473" s="38"/>
      <c r="D473" s="38"/>
      <c r="E473" s="38"/>
      <c r="G473" s="40"/>
      <c r="L473" s="4"/>
      <c r="M473" s="4"/>
      <c r="N473" s="4"/>
      <c r="O473" s="4"/>
    </row>
    <row r="474" spans="2:15">
      <c r="B474" s="38"/>
      <c r="C474" s="38"/>
      <c r="D474" s="38"/>
      <c r="E474" s="38"/>
      <c r="G474" s="40"/>
      <c r="L474" s="4"/>
      <c r="M474" s="4"/>
      <c r="N474" s="4"/>
      <c r="O474" s="4"/>
    </row>
    <row r="475" spans="2:15">
      <c r="B475" s="38"/>
      <c r="C475" s="38"/>
      <c r="D475" s="38"/>
      <c r="E475" s="38"/>
      <c r="G475" s="40"/>
      <c r="L475" s="4"/>
      <c r="M475" s="4"/>
      <c r="N475" s="4"/>
      <c r="O475" s="4"/>
    </row>
    <row r="476" spans="2:15">
      <c r="B476" s="38"/>
      <c r="C476" s="38"/>
      <c r="D476" s="38"/>
      <c r="E476" s="38"/>
      <c r="G476" s="40"/>
      <c r="L476" s="4"/>
      <c r="M476" s="4"/>
      <c r="N476" s="4"/>
      <c r="O476" s="4"/>
    </row>
    <row r="477" spans="2:15">
      <c r="B477" s="38"/>
      <c r="C477" s="38"/>
      <c r="D477" s="38"/>
      <c r="E477" s="38"/>
      <c r="G477" s="40"/>
      <c r="L477" s="4"/>
      <c r="M477" s="4"/>
      <c r="N477" s="4"/>
      <c r="O477" s="4"/>
    </row>
    <row r="478" spans="2:15">
      <c r="B478" s="38"/>
      <c r="C478" s="38"/>
      <c r="D478" s="38"/>
      <c r="E478" s="38"/>
      <c r="G478" s="40"/>
      <c r="L478" s="4"/>
      <c r="M478" s="4"/>
      <c r="N478" s="4"/>
      <c r="O478" s="4"/>
    </row>
    <row r="479" spans="2:15">
      <c r="B479" s="38"/>
      <c r="C479" s="38"/>
      <c r="D479" s="38"/>
      <c r="E479" s="38"/>
      <c r="G479" s="40"/>
      <c r="L479" s="4"/>
      <c r="M479" s="4"/>
      <c r="N479" s="4"/>
      <c r="O479" s="4"/>
    </row>
    <row r="480" spans="2:15">
      <c r="B480" s="38"/>
      <c r="C480" s="38"/>
      <c r="D480" s="38"/>
      <c r="E480" s="38"/>
      <c r="G480" s="40"/>
      <c r="L480" s="4"/>
      <c r="M480" s="4"/>
      <c r="N480" s="4"/>
      <c r="O480" s="4"/>
    </row>
    <row r="481" spans="2:15">
      <c r="B481" s="38"/>
      <c r="C481" s="38"/>
      <c r="D481" s="38"/>
      <c r="E481" s="38"/>
      <c r="L481" s="4"/>
      <c r="M481" s="4"/>
      <c r="N481" s="4"/>
      <c r="O481" s="4"/>
    </row>
    <row r="482" spans="2:15">
      <c r="B482" s="38"/>
      <c r="C482" s="38"/>
      <c r="D482" s="38"/>
      <c r="E482" s="38"/>
      <c r="L482" s="4"/>
      <c r="M482" s="4"/>
      <c r="N482" s="4"/>
      <c r="O482" s="4"/>
    </row>
    <row r="483" spans="2:15">
      <c r="B483" s="38"/>
      <c r="C483" s="38"/>
      <c r="D483" s="38"/>
      <c r="E483" s="38"/>
      <c r="L483" s="4"/>
      <c r="M483" s="4"/>
      <c r="N483" s="4"/>
      <c r="O483" s="4"/>
    </row>
    <row r="484" spans="2:15">
      <c r="B484" s="38"/>
      <c r="C484" s="38"/>
      <c r="D484" s="38"/>
      <c r="E484" s="38"/>
      <c r="L484" s="4"/>
      <c r="M484" s="4"/>
      <c r="N484" s="4"/>
      <c r="O484" s="4"/>
    </row>
    <row r="485" spans="2:15">
      <c r="B485" s="38"/>
      <c r="C485" s="38"/>
      <c r="D485" s="38"/>
      <c r="E485" s="38"/>
      <c r="L485" s="4"/>
      <c r="M485" s="4"/>
      <c r="N485" s="4"/>
      <c r="O485" s="4"/>
    </row>
    <row r="486" spans="2:15">
      <c r="B486" s="38"/>
      <c r="C486" s="38"/>
      <c r="D486" s="38"/>
      <c r="E486" s="38"/>
      <c r="L486" s="4"/>
      <c r="M486" s="4"/>
      <c r="N486" s="4"/>
      <c r="O486" s="4"/>
    </row>
    <row r="487" spans="2:15">
      <c r="B487" s="38"/>
      <c r="C487" s="38"/>
      <c r="D487" s="38"/>
      <c r="E487" s="38"/>
      <c r="L487" s="4"/>
      <c r="M487" s="4"/>
      <c r="N487" s="4"/>
      <c r="O487" s="4"/>
    </row>
    <row r="488" spans="2:15">
      <c r="B488" s="38"/>
      <c r="C488" s="38"/>
      <c r="D488" s="38"/>
      <c r="E488" s="38"/>
      <c r="L488" s="4"/>
      <c r="M488" s="4"/>
      <c r="N488" s="4"/>
      <c r="O488" s="4"/>
    </row>
    <row r="489" spans="2:15">
      <c r="B489" s="38"/>
      <c r="C489" s="38"/>
      <c r="D489" s="38"/>
      <c r="E489" s="38"/>
      <c r="L489" s="4"/>
      <c r="M489" s="4"/>
      <c r="N489" s="4"/>
      <c r="O489" s="4"/>
    </row>
    <row r="490" spans="2:15">
      <c r="B490" s="38"/>
      <c r="C490" s="38"/>
      <c r="D490" s="38"/>
      <c r="E490" s="38"/>
      <c r="L490" s="4"/>
      <c r="M490" s="4"/>
      <c r="N490" s="4"/>
      <c r="O490" s="4"/>
    </row>
    <row r="491" spans="2:15">
      <c r="B491" s="38"/>
      <c r="C491" s="38"/>
      <c r="D491" s="38"/>
      <c r="E491" s="38"/>
      <c r="L491" s="4"/>
      <c r="M491" s="4"/>
      <c r="N491" s="4"/>
      <c r="O491" s="4"/>
    </row>
    <row r="492" spans="2:15">
      <c r="B492" s="38"/>
      <c r="C492" s="38"/>
      <c r="D492" s="38"/>
      <c r="E492" s="38"/>
      <c r="L492" s="4"/>
      <c r="M492" s="4"/>
      <c r="N492" s="4"/>
      <c r="O492" s="4"/>
    </row>
    <row r="493" spans="2:15">
      <c r="B493" s="38"/>
      <c r="C493" s="38"/>
      <c r="D493" s="38"/>
      <c r="E493" s="38"/>
      <c r="L493" s="4"/>
      <c r="M493" s="4"/>
      <c r="N493" s="4"/>
      <c r="O493" s="4"/>
    </row>
    <row r="494" spans="2:15">
      <c r="B494" s="38"/>
      <c r="C494" s="38"/>
      <c r="D494" s="38"/>
      <c r="E494" s="38"/>
      <c r="L494" s="4"/>
      <c r="M494" s="4"/>
      <c r="N494" s="4"/>
      <c r="O494" s="4"/>
    </row>
    <row r="495" spans="2:15">
      <c r="B495" s="38"/>
      <c r="C495" s="38"/>
      <c r="D495" s="38"/>
      <c r="E495" s="38"/>
      <c r="L495" s="4"/>
      <c r="M495" s="4"/>
      <c r="N495" s="4"/>
      <c r="O495" s="4"/>
    </row>
    <row r="496" spans="2:15">
      <c r="B496" s="38"/>
      <c r="C496" s="38"/>
      <c r="D496" s="38"/>
      <c r="E496" s="38"/>
      <c r="L496" s="4"/>
      <c r="M496" s="4"/>
      <c r="N496" s="4"/>
      <c r="O496" s="4"/>
    </row>
    <row r="497" spans="2:15">
      <c r="B497" s="38"/>
      <c r="C497" s="38"/>
      <c r="D497" s="38"/>
      <c r="E497" s="38"/>
      <c r="L497" s="4"/>
      <c r="M497" s="4"/>
      <c r="N497" s="4"/>
      <c r="O497" s="4"/>
    </row>
    <row r="498" spans="2:15">
      <c r="B498" s="38"/>
      <c r="C498" s="38"/>
      <c r="D498" s="38"/>
      <c r="E498" s="38"/>
      <c r="L498" s="4"/>
      <c r="M498" s="4"/>
      <c r="N498" s="4"/>
      <c r="O498" s="4"/>
    </row>
    <row r="499" spans="2:15">
      <c r="B499" s="38"/>
      <c r="C499" s="38"/>
      <c r="D499" s="38"/>
      <c r="E499" s="38"/>
      <c r="L499" s="4"/>
      <c r="M499" s="4"/>
      <c r="N499" s="4"/>
      <c r="O499" s="4"/>
    </row>
    <row r="500" spans="2:15">
      <c r="B500" s="38"/>
      <c r="C500" s="38"/>
      <c r="D500" s="38"/>
      <c r="E500" s="38"/>
      <c r="L500" s="4"/>
      <c r="M500" s="4"/>
      <c r="N500" s="4"/>
      <c r="O500" s="4"/>
    </row>
    <row r="501" spans="2:15">
      <c r="B501" s="38"/>
      <c r="C501" s="38"/>
      <c r="D501" s="38"/>
      <c r="E501" s="38"/>
      <c r="L501" s="4"/>
      <c r="M501" s="4"/>
      <c r="N501" s="4"/>
      <c r="O501" s="4"/>
    </row>
    <row r="502" spans="2:15">
      <c r="B502" s="38"/>
      <c r="C502" s="38"/>
      <c r="D502" s="38"/>
      <c r="E502" s="38"/>
      <c r="L502" s="4"/>
      <c r="M502" s="4"/>
      <c r="N502" s="4"/>
      <c r="O502" s="4"/>
    </row>
    <row r="503" spans="2:15">
      <c r="B503" s="38"/>
      <c r="C503" s="38"/>
      <c r="D503" s="38"/>
      <c r="E503" s="38"/>
      <c r="L503" s="4"/>
      <c r="M503" s="4"/>
      <c r="N503" s="4"/>
      <c r="O503" s="4"/>
    </row>
    <row r="504" spans="2:15">
      <c r="B504" s="38"/>
      <c r="C504" s="38"/>
      <c r="D504" s="38"/>
      <c r="E504" s="38"/>
      <c r="L504" s="4"/>
      <c r="M504" s="4"/>
      <c r="N504" s="4"/>
      <c r="O504" s="4"/>
    </row>
    <row r="505" spans="2:15">
      <c r="B505" s="38"/>
      <c r="C505" s="38"/>
      <c r="D505" s="38"/>
      <c r="E505" s="38"/>
      <c r="L505" s="4"/>
      <c r="M505" s="4"/>
      <c r="N505" s="4"/>
      <c r="O505" s="4"/>
    </row>
    <row r="506" spans="2:15">
      <c r="B506" s="38"/>
      <c r="C506" s="38"/>
      <c r="D506" s="38"/>
      <c r="E506" s="38"/>
      <c r="L506" s="4"/>
      <c r="M506" s="4"/>
      <c r="N506" s="4"/>
      <c r="O506" s="4"/>
    </row>
    <row r="507" spans="2:15">
      <c r="B507" s="38"/>
      <c r="C507" s="38"/>
      <c r="D507" s="38"/>
      <c r="E507" s="38"/>
      <c r="L507" s="4"/>
      <c r="M507" s="4"/>
      <c r="N507" s="4"/>
      <c r="O507" s="4"/>
    </row>
    <row r="508" spans="2:15">
      <c r="B508" s="38"/>
      <c r="C508" s="38"/>
      <c r="D508" s="38"/>
      <c r="E508" s="38"/>
      <c r="L508" s="4"/>
      <c r="M508" s="4"/>
      <c r="N508" s="4"/>
      <c r="O508" s="4"/>
    </row>
    <row r="509" spans="2:15">
      <c r="L509" s="4"/>
      <c r="M509" s="4"/>
      <c r="N509" s="4"/>
      <c r="O509" s="4"/>
    </row>
    <row r="510" spans="2:15">
      <c r="L510" s="4"/>
      <c r="M510" s="4"/>
      <c r="N510" s="4"/>
      <c r="O510" s="4"/>
    </row>
    <row r="511" spans="2:15">
      <c r="L511" s="4"/>
      <c r="M511" s="4"/>
      <c r="N511" s="4"/>
      <c r="O511" s="4"/>
    </row>
    <row r="512" spans="2:15">
      <c r="L512" s="4"/>
      <c r="M512" s="4"/>
      <c r="N512" s="4"/>
      <c r="O512" s="4"/>
    </row>
    <row r="513" spans="12:15">
      <c r="L513" s="4"/>
      <c r="M513" s="4"/>
      <c r="N513" s="4"/>
      <c r="O513" s="4"/>
    </row>
    <row r="514" spans="12:15">
      <c r="L514" s="4"/>
      <c r="M514" s="4"/>
      <c r="N514" s="4"/>
      <c r="O514" s="4"/>
    </row>
    <row r="515" spans="12:15">
      <c r="L515" s="4"/>
      <c r="M515" s="4"/>
      <c r="N515" s="4"/>
      <c r="O515" s="4"/>
    </row>
    <row r="516" spans="12:15">
      <c r="L516" s="4"/>
      <c r="M516" s="4"/>
      <c r="N516" s="4"/>
      <c r="O516" s="4"/>
    </row>
    <row r="517" spans="12:15">
      <c r="L517" s="4"/>
      <c r="M517" s="4"/>
      <c r="N517" s="4"/>
      <c r="O517" s="4"/>
    </row>
    <row r="518" spans="12:15">
      <c r="L518" s="4"/>
      <c r="M518" s="4"/>
      <c r="N518" s="4"/>
      <c r="O518" s="4"/>
    </row>
    <row r="519" spans="12:15">
      <c r="L519" s="4"/>
      <c r="M519" s="4"/>
      <c r="N519" s="4"/>
      <c r="O519" s="4"/>
    </row>
    <row r="520" spans="12:15">
      <c r="L520" s="4"/>
      <c r="M520" s="4"/>
      <c r="N520" s="4"/>
      <c r="O520" s="4"/>
    </row>
    <row r="521" spans="12:15">
      <c r="L521" s="4"/>
      <c r="M521" s="4"/>
      <c r="N521" s="4"/>
      <c r="O521" s="4"/>
    </row>
    <row r="522" spans="12:15">
      <c r="L522" s="4"/>
      <c r="M522" s="4"/>
      <c r="N522" s="4"/>
      <c r="O522" s="4"/>
    </row>
    <row r="523" spans="12:15">
      <c r="L523" s="4"/>
      <c r="M523" s="4"/>
      <c r="N523" s="4"/>
      <c r="O523" s="4"/>
    </row>
    <row r="524" spans="12:15">
      <c r="L524" s="4"/>
      <c r="M524" s="4"/>
      <c r="N524" s="4"/>
      <c r="O524" s="4"/>
    </row>
    <row r="525" spans="12:15">
      <c r="L525" s="4"/>
      <c r="M525" s="4"/>
      <c r="N525" s="4"/>
      <c r="O525" s="4"/>
    </row>
  </sheetData>
  <mergeCells count="128">
    <mergeCell ref="A281:A282"/>
    <mergeCell ref="C273:C274"/>
    <mergeCell ref="D273:D274"/>
    <mergeCell ref="G221:G222"/>
    <mergeCell ref="G210:G211"/>
    <mergeCell ref="G217:G218"/>
    <mergeCell ref="A44:A46"/>
    <mergeCell ref="G40:G43"/>
    <mergeCell ref="I44:I46"/>
    <mergeCell ref="H194:H195"/>
    <mergeCell ref="I194:I195"/>
    <mergeCell ref="H196:H197"/>
    <mergeCell ref="I196:I197"/>
    <mergeCell ref="B210:B211"/>
    <mergeCell ref="D221:D222"/>
    <mergeCell ref="D219:D220"/>
    <mergeCell ref="E221:E222"/>
    <mergeCell ref="F221:F222"/>
    <mergeCell ref="C219:C220"/>
    <mergeCell ref="D196:D197"/>
    <mergeCell ref="B219:B220"/>
    <mergeCell ref="E196:E197"/>
    <mergeCell ref="B196:B197"/>
    <mergeCell ref="E210:E211"/>
    <mergeCell ref="A365:A366"/>
    <mergeCell ref="B365:B366"/>
    <mergeCell ref="C365:C366"/>
    <mergeCell ref="D365:D366"/>
    <mergeCell ref="E365:E366"/>
    <mergeCell ref="F365:F366"/>
    <mergeCell ref="B379:B380"/>
    <mergeCell ref="C379:C380"/>
    <mergeCell ref="C371:C372"/>
    <mergeCell ref="D377:D378"/>
    <mergeCell ref="D371:D372"/>
    <mergeCell ref="A371:A372"/>
    <mergeCell ref="B377:B378"/>
    <mergeCell ref="B371:B372"/>
    <mergeCell ref="B381:B382"/>
    <mergeCell ref="C381:C382"/>
    <mergeCell ref="C377:C378"/>
    <mergeCell ref="G379:G380"/>
    <mergeCell ref="G273:G274"/>
    <mergeCell ref="G381:G382"/>
    <mergeCell ref="G377:G378"/>
    <mergeCell ref="F381:F382"/>
    <mergeCell ref="F371:F372"/>
    <mergeCell ref="G371:G372"/>
    <mergeCell ref="E381:E382"/>
    <mergeCell ref="F273:F274"/>
    <mergeCell ref="E273:E274"/>
    <mergeCell ref="E377:E378"/>
    <mergeCell ref="F379:F380"/>
    <mergeCell ref="F377:F378"/>
    <mergeCell ref="E371:E372"/>
    <mergeCell ref="E379:E380"/>
    <mergeCell ref="D379:D380"/>
    <mergeCell ref="D381:D382"/>
    <mergeCell ref="A7:I7"/>
    <mergeCell ref="B194:B195"/>
    <mergeCell ref="G194:G195"/>
    <mergeCell ref="E194:E195"/>
    <mergeCell ref="D194:D195"/>
    <mergeCell ref="F194:F195"/>
    <mergeCell ref="C194:C195"/>
    <mergeCell ref="A19:I19"/>
    <mergeCell ref="A20:I20"/>
    <mergeCell ref="H8:I8"/>
    <mergeCell ref="G10:I10"/>
    <mergeCell ref="F11:I11"/>
    <mergeCell ref="F12:I12"/>
    <mergeCell ref="F13:I13"/>
    <mergeCell ref="F14:I14"/>
    <mergeCell ref="H40:H43"/>
    <mergeCell ref="I40:I43"/>
    <mergeCell ref="H44:H46"/>
    <mergeCell ref="B44:B46"/>
    <mergeCell ref="F40:F43"/>
    <mergeCell ref="B40:B43"/>
    <mergeCell ref="D40:D43"/>
    <mergeCell ref="F15:I15"/>
    <mergeCell ref="F16:I16"/>
    <mergeCell ref="F210:F211"/>
    <mergeCell ref="C217:C218"/>
    <mergeCell ref="C210:C211"/>
    <mergeCell ref="D217:D218"/>
    <mergeCell ref="H381:H382"/>
    <mergeCell ref="I381:I382"/>
    <mergeCell ref="H210:H211"/>
    <mergeCell ref="I210:I211"/>
    <mergeCell ref="H217:H218"/>
    <mergeCell ref="I217:I218"/>
    <mergeCell ref="H219:H220"/>
    <mergeCell ref="I219:I220"/>
    <mergeCell ref="H221:H222"/>
    <mergeCell ref="I221:I222"/>
    <mergeCell ref="H273:H274"/>
    <mergeCell ref="H379:H380"/>
    <mergeCell ref="I379:I380"/>
    <mergeCell ref="H377:H378"/>
    <mergeCell ref="I377:I378"/>
    <mergeCell ref="H371:H372"/>
    <mergeCell ref="I371:I372"/>
    <mergeCell ref="I273:I274"/>
    <mergeCell ref="G17:I17"/>
    <mergeCell ref="A273:A274"/>
    <mergeCell ref="A40:A43"/>
    <mergeCell ref="D44:D46"/>
    <mergeCell ref="E44:E46"/>
    <mergeCell ref="G44:G46"/>
    <mergeCell ref="F44:F46"/>
    <mergeCell ref="G196:G197"/>
    <mergeCell ref="F196:F197"/>
    <mergeCell ref="C196:C197"/>
    <mergeCell ref="C44:C46"/>
    <mergeCell ref="E40:E43"/>
    <mergeCell ref="C40:C43"/>
    <mergeCell ref="B217:B218"/>
    <mergeCell ref="B221:B222"/>
    <mergeCell ref="C221:C222"/>
    <mergeCell ref="E219:E220"/>
    <mergeCell ref="G219:G220"/>
    <mergeCell ref="D210:D211"/>
    <mergeCell ref="E217:E218"/>
    <mergeCell ref="A210:A211"/>
    <mergeCell ref="B273:B274"/>
    <mergeCell ref="F219:F220"/>
    <mergeCell ref="F217:F218"/>
  </mergeCells>
  <phoneticPr fontId="3" type="noConversion"/>
  <pageMargins left="0.70866141732283472" right="0.35433070866141736" top="0.31496062992125984" bottom="0.3149606299212598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plan1</cp:lastModifiedBy>
  <cp:lastPrinted>2022-06-16T14:57:05Z</cp:lastPrinted>
  <dcterms:created xsi:type="dcterms:W3CDTF">2016-11-24T14:23:11Z</dcterms:created>
  <dcterms:modified xsi:type="dcterms:W3CDTF">2022-07-18T06:32:30Z</dcterms:modified>
</cp:coreProperties>
</file>