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92" i="1"/>
  <c r="D114"/>
  <c r="D111"/>
  <c r="D104"/>
  <c r="D53"/>
  <c r="D52" s="1"/>
  <c r="E53"/>
  <c r="E52" s="1"/>
  <c r="F53"/>
  <c r="F52" s="1"/>
  <c r="F40"/>
  <c r="E40"/>
  <c r="D40"/>
  <c r="D26"/>
  <c r="D31"/>
  <c r="D33"/>
  <c r="D36"/>
  <c r="D35" s="1"/>
  <c r="D42"/>
  <c r="D44"/>
  <c r="D45"/>
  <c r="D47"/>
  <c r="D49"/>
  <c r="D48" s="1"/>
  <c r="D56"/>
  <c r="D55" s="1"/>
  <c r="D59"/>
  <c r="D61"/>
  <c r="D63"/>
  <c r="D65"/>
  <c r="D67"/>
  <c r="D69"/>
  <c r="D71"/>
  <c r="D73"/>
  <c r="D75"/>
  <c r="D77"/>
  <c r="D79"/>
  <c r="D81"/>
  <c r="D83"/>
  <c r="D85"/>
  <c r="F33"/>
  <c r="E33"/>
  <c r="F36"/>
  <c r="F35" s="1"/>
  <c r="F42"/>
  <c r="F44"/>
  <c r="F45"/>
  <c r="F47"/>
  <c r="F49"/>
  <c r="F48" s="1"/>
  <c r="F56"/>
  <c r="F55" s="1"/>
  <c r="F59"/>
  <c r="F61"/>
  <c r="F63"/>
  <c r="F65"/>
  <c r="F67"/>
  <c r="F69"/>
  <c r="F71"/>
  <c r="F73"/>
  <c r="F75"/>
  <c r="F77"/>
  <c r="F79"/>
  <c r="F81"/>
  <c r="F83"/>
  <c r="F85"/>
  <c r="E111"/>
  <c r="F111"/>
  <c r="E104"/>
  <c r="F104"/>
  <c r="E83"/>
  <c r="E81"/>
  <c r="E79"/>
  <c r="E77"/>
  <c r="E75"/>
  <c r="E73"/>
  <c r="E71"/>
  <c r="E69"/>
  <c r="E67"/>
  <c r="E65"/>
  <c r="E63"/>
  <c r="E61"/>
  <c r="E59"/>
  <c r="E56"/>
  <c r="E55" s="1"/>
  <c r="E49"/>
  <c r="E48" s="1"/>
  <c r="D25" l="1"/>
  <c r="F39"/>
  <c r="F38" s="1"/>
  <c r="F58"/>
  <c r="D58"/>
  <c r="F51"/>
  <c r="D39"/>
  <c r="D38" s="1"/>
  <c r="D51"/>
  <c r="E58"/>
  <c r="E45"/>
  <c r="E44"/>
  <c r="E42"/>
  <c r="E36"/>
  <c r="E31"/>
  <c r="F31"/>
  <c r="F92"/>
  <c r="E92"/>
  <c r="E39" l="1"/>
  <c r="E38" s="1"/>
  <c r="E21"/>
  <c r="E20" s="1"/>
  <c r="F21"/>
  <c r="F20" s="1"/>
  <c r="D21"/>
  <c r="D20" s="1"/>
  <c r="D16"/>
  <c r="D15" s="1"/>
  <c r="E16"/>
  <c r="E15" s="1"/>
  <c r="F16"/>
  <c r="F15" s="1"/>
  <c r="E114"/>
  <c r="F114"/>
  <c r="E89"/>
  <c r="E88" s="1"/>
  <c r="D89"/>
  <c r="D88" s="1"/>
  <c r="E85"/>
  <c r="E51"/>
  <c r="E47"/>
  <c r="E35"/>
  <c r="E26"/>
  <c r="E25" s="1"/>
  <c r="F26"/>
  <c r="F25" s="1"/>
  <c r="F14" l="1"/>
  <c r="D14"/>
  <c r="D13" s="1"/>
  <c r="E14"/>
  <c r="E13" s="1"/>
  <c r="F89"/>
  <c r="F88" s="1"/>
  <c r="F13" l="1"/>
</calcChain>
</file>

<file path=xl/sharedStrings.xml><?xml version="1.0" encoding="utf-8"?>
<sst xmlns="http://schemas.openxmlformats.org/spreadsheetml/2006/main" count="216" uniqueCount="213">
  <si>
    <t>Код показателя</t>
  </si>
  <si>
    <t>Наименование показателя</t>
  </si>
  <si>
    <t>000 8 50 00000 00 0000 000</t>
  </si>
  <si>
    <t>Доходы бюджета - Всего</t>
  </si>
  <si>
    <t>000 1 00 00000 00 0000 000</t>
  </si>
  <si>
    <t>НАЛОГОВЫЕ И НЕНАЛГОВЫЕ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</si>
  <si>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</si>
  <si>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</si>
  <si>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</si>
  <si>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</si>
  <si>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</si>
  <si>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</si>
  <si>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</si>
  <si>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</si>
  <si>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</si>
  <si>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</si>
  <si>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</si>
  <si>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</si>
  <si>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</si>
  <si>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</si>
  <si>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</si>
  <si>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</si>
  <si>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</si>
  <si>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</si>
  <si>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</si>
  <si>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</si>
  <si>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</si>
  <si>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</si>
  <si>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</si>
  <si>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</si>
  <si>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000 1 05 01010 01 0000 110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</si>
  <si>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</si>
  <si>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</si>
  <si>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</si>
  <si>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</si>
  <si>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000 1 05 01021 01 0000 110</t>
  </si>
  <si>
    <t>000 1 05 03000 01 0000 110</t>
  </si>
  <si>
    <t>Единый сельскохозяйственный налог</t>
  </si>
  <si>
    <t>000 1 05 03010 01 0000 110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</si>
  <si>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</si>
  <si>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</si>
  <si>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</si>
  <si>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</si>
  <si>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</si>
  <si>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</si>
  <si>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</si>
  <si>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</si>
  <si>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</si>
  <si>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</si>
  <si>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</si>
  <si>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</si>
  <si>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</si>
  <si>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</si>
  <si>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</si>
  <si>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</si>
  <si>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</si>
  <si>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</si>
  <si>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</si>
  <si>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</si>
  <si>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</si>
  <si>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</si>
  <si>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</si>
  <si>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</si>
  <si>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</si>
  <si>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</si>
  <si>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</si>
  <si>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</si>
  <si>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</si>
  <si>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</si>
  <si>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</si>
  <si>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</si>
  <si>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</si>
  <si>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</si>
  <si>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</si>
  <si>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</si>
  <si>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000 1 14 02050 05 0000 410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</si>
  <si>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</si>
  <si>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</si>
  <si>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</si>
  <si>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</si>
  <si>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</si>
  <si>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000 1 14 06010 00 0000 430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</si>
  <si>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</si>
  <si>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</si>
  <si>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</si>
  <si>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</si>
  <si>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</si>
  <si>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</si>
  <si>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</si>
  <si>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</si>
  <si>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000 1 17 05050 05 0000 180</t>
  </si>
  <si>
    <t>Прочие неналоговые доходы бюджетов муниципальных районов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</si>
  <si>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</si>
  <si>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</si>
  <si>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</si>
  <si>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</si>
  <si>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000 2 02 15001 05 0000 150</t>
  </si>
  <si>
    <t>Дотации бюджетам муниципальных районов на выравнивание бюджетной обеспеченности</t>
  </si>
  <si>
    <t>000 2 02 15002 05 0000 150</t>
  </si>
  <si>
    <t>Дотации бюджетам муниципальных районов на поддержку мер по обеспечению сбалансированности бюджетов</t>
  </si>
  <si>
    <t>000 2 02 20000 00 0000 150</t>
  </si>
  <si>
    <t>Субсидии бюджетам бюджетной системы Российской Федерации (межбюджетные субсидии)</t>
  </si>
  <si>
    <t>000 2 02 29999 05 0000 150</t>
  </si>
  <si>
    <t>Прочие субсидии бюджетам муниципальных районов</t>
  </si>
  <si>
    <t>000 2 02 30000 00 0000 150</t>
  </si>
  <si>
    <t>Субвенции бюджетам бюджетной системы Российской Федерации</t>
  </si>
  <si>
    <t>000 2 02 30029 05 0000 150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</si>
  <si>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</si>
  <si>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000 2 02 30024 05 0000 150</t>
  </si>
  <si>
    <t>Субвенции бюджетам муниципальных районов на выполнение передаваемых полномочий по организации и осуществлению деятельности</t>
  </si>
  <si>
    <t>000 2 02 35 260 05 0000 150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</si>
  <si>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</si>
  <si>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000 2 02 39999 05 0000 150</t>
  </si>
  <si>
    <t>Прочие субвенции бюджетам муниципальных районов</t>
  </si>
  <si>
    <t>000 2 02 39998 05 0000 150</t>
  </si>
  <si>
    <t>Единая субвенция для осуществления отдельных гос. полномочий ВО по оказанию мер социальной поддержки семьям, взявшим на воспитание детей-сирот и детей, оставшихся без попечения родителей</t>
  </si>
  <si>
    <t>000 2 02 40000 00 0000 150</t>
  </si>
  <si>
    <t>Иные межбюджетные трансферты</t>
  </si>
  <si>
    <t>Прочие межбюджетные трансферты, передаваемые бюджетам муниципальных районов</t>
  </si>
  <si>
    <t>(тыс. рублей)</t>
  </si>
  <si>
    <t>000 2 07 00000 00 0000 000</t>
  </si>
  <si>
    <t>ПРОЧИЕ БЕЗВОЗМЕЗДНЫЕ ПОСТУПЛЕНИЯ</t>
  </si>
  <si>
    <t>000 2 07 05020 05 0000 150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</si>
  <si>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</si>
  <si>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</si>
  <si>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000 2 07 05030 05 0000 150</t>
  </si>
  <si>
    <t>000 2 02 49999 05 0000 150</t>
  </si>
  <si>
    <t>Доходы     от    продажи    земельных    участков,  государственная  собственность  на   которые   не     разграничена</t>
  </si>
  <si>
    <t>2022год</t>
  </si>
  <si>
    <t>Субсидии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</si>
  <si>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на обеспечение жильем молодых семей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РФ "Обеспечение доступным и комфортным жильем и коммунальными услугами граждан РФ"</t>
  </si>
  <si>
    <t>000 2 02 25497 00 0000 150</t>
  </si>
  <si>
    <t>Субсидии бюджетам муниципальных образований Воронежской области на обеспечение развития и укрепления материально-технической базы  домов культуры в населенных пунктах с числом жителей до 50 тыс. человек</t>
  </si>
  <si>
    <t>000 2 02 25467 05 0000 150</t>
  </si>
  <si>
    <t>Субсидии бюджетам муниципальных образований Воронежской области на поддержку отрасли культуры (мероприятие «Комплектование книжных фондов муниципальных общедоступных библиотек субъектов РФ)</t>
  </si>
  <si>
    <t>000 2 02 25519 05 0000 150</t>
  </si>
  <si>
    <t>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</si>
  <si>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000 2 02 25210 05 000 150</t>
  </si>
  <si>
    <t>2023год</t>
  </si>
  <si>
    <t xml:space="preserve"> 000 1160105001 0000 140</t>
  </si>
  <si>
    <t xml:space="preserve"> 000 1160105301 0000 140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</si>
  <si>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</si>
  <si>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</si>
  <si>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000 1160106001 0000 140</t>
  </si>
  <si>
    <t xml:space="preserve"> 000 1160106301 0000 140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</si>
  <si>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</si>
  <si>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</si>
  <si>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000 1160107001 0000 140</t>
  </si>
  <si>
    <t xml:space="preserve"> 000 1160107301 0000 140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</si>
  <si>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</si>
  <si>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</si>
  <si>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000 1160108001 0000 140</t>
  </si>
  <si>
    <t xml:space="preserve"> 000 1160108301 0000 140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</si>
  <si>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</si>
  <si>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</si>
  <si>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000 1160113001 0000 140</t>
  </si>
  <si>
    <t xml:space="preserve"> 000 1160113301 0000 140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</si>
  <si>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</si>
  <si>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</si>
  <si>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000 1160114001 0000 140</t>
  </si>
  <si>
    <t xml:space="preserve"> 000 1160114301 0000 140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</si>
  <si>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</si>
  <si>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</si>
  <si>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000 1160115001 0000 140</t>
  </si>
  <si>
    <t xml:space="preserve"> 000 1160115301 0000 140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</si>
  <si>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</si>
  <si>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</si>
  <si>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000 1160117001 0000 140</t>
  </si>
  <si>
    <t xml:space="preserve"> 000 1160117301 0000 140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</si>
  <si>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</si>
  <si>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</si>
  <si>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000 1160119001 0000 140</t>
  </si>
  <si>
    <t xml:space="preserve"> 000 1160119301 0000 140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</si>
  <si>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</si>
  <si>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</si>
  <si>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000 1160120001 0000 140</t>
  </si>
  <si>
    <t xml:space="preserve"> 000 1160120301 0000 140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</si>
  <si>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</si>
  <si>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</si>
  <si>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000 1160701000 0000 140</t>
  </si>
  <si>
    <t xml:space="preserve"> 000 1160701005 0000 140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</si>
  <si>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</si>
  <si>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</si>
  <si>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 000 1160709000 0000 140</t>
  </si>
  <si>
    <t xml:space="preserve"> 000 1160709005 0000 140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</si>
  <si>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</si>
  <si>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</si>
  <si>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 xml:space="preserve"> 000 1161012000 0000 140</t>
  </si>
  <si>
    <t xml:space="preserve"> 000 1161012301 0000 140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</si>
  <si>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</si>
  <si>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</si>
  <si>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000 2 02 25576 05 0000 150</t>
  </si>
  <si>
    <t>Субсидии на обеспечение комплексного развития  сельских территорий</t>
  </si>
  <si>
    <t>000 2 02 25169 05 000 150</t>
  </si>
  <si>
    <t>000 2 02 25304 05 0000 150</t>
  </si>
  <si>
    <t>Субсидии бюджетам муниципальных образований Воронежской области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</si>
  <si>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000 2 02 35 469 05 0000 150</t>
  </si>
  <si>
    <t>Субвенция бюджетам на проведение Всероссийской переписи населения 2020 года</t>
  </si>
  <si>
    <t>000 202 45303 05 0000 150</t>
  </si>
  <si>
    <t xml:space="preserve">ПОСТУПЛЕНИЕ ДОХОДОВ РАЙОННОГО БЮДЖЕТА 
ПО КОДАМ ВИДОВ ДОХОДОВ, ПОДВИДОВ ДОХОДОВ 
НА 2022 ГОД И НА ПЛАНОВЫЙ ПЕРИОД 2023 и 2024 ГОДОВ
</t>
  </si>
  <si>
    <t>2024год</t>
  </si>
  <si>
    <t>000 1 05 04000 02 0000 110</t>
  </si>
  <si>
    <t>000 1 05 04020 02 0000 110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</si>
  <si>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</si>
  <si>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</si>
  <si>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000 2 02 20216 05 0000 150 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</si>
  <si>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</si>
  <si>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</si>
  <si>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000  2 02 25750 05 0000 150</t>
  </si>
  <si>
    <t>Субсидии на реализацию мероприятий по модернизации школьных систем образования</t>
  </si>
  <si>
    <t>000 2 02 20077 05 0000 150</t>
  </si>
  <si>
    <t xml:space="preserve">Субсидии бюджетам на софинансирование капитальных вложений в муниципальную собственность </t>
  </si>
  <si>
    <t>Приложение 2                                                                         к решению Совета народных депутатов Петропавловского муниципального района о внесении изменений в решение Совета народных депутатов Петропавловского муниципального района от 24.12.2021г. №30 "О бюджете Петропавловского муниципального района на 2022 год и на плановый период 2023 и 2024 годов"                 от 03.07.2022г №23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</si>
</sst>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9" fontId="5" fillId="0" borderId="5">
      <alignment horizontal="center"/>
    </xf>
    <xf numFmtId="0" fontId="5" fillId="0" borderId="6">
      <alignment horizontal="left" wrapText="1" indent="2"/>
    </xf>
  </cellStyleXfs>
  <cellXfs count="46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justify" wrapText="1"/>
    </xf>
    <xf numFmtId="2" fontId="1" fillId="2" borderId="1" xfId="0" applyNumberFormat="1" applyFont="1" applyFill="1" applyBorder="1" applyAlignment="1">
      <alignment horizontal="center" wrapText="1"/>
    </xf>
    <xf numFmtId="2" fontId="2" fillId="3" borderId="1" xfId="0" applyNumberFormat="1" applyFont="1" applyFill="1" applyBorder="1" applyAlignment="1">
      <alignment horizontal="center" wrapText="1"/>
    </xf>
    <xf numFmtId="2" fontId="2" fillId="3" borderId="1" xfId="0" applyNumberFormat="1" applyFont="1" applyFill="1" applyBorder="1" applyAlignment="1"/>
    <xf numFmtId="2" fontId="2" fillId="2" borderId="1" xfId="0" applyNumberFormat="1" applyFont="1" applyFill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0" fontId="2" fillId="3" borderId="2" xfId="0" applyFont="1" applyFill="1" applyBorder="1" applyAlignment="1">
      <alignment wrapText="1"/>
    </xf>
    <xf numFmtId="2" fontId="2" fillId="4" borderId="4" xfId="0" applyNumberFormat="1" applyFont="1" applyFill="1" applyBorder="1" applyAlignment="1">
      <alignment horizontal="center" wrapText="1"/>
    </xf>
    <xf numFmtId="2" fontId="2" fillId="4" borderId="2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2" fontId="2" fillId="0" borderId="2" xfId="0" applyNumberFormat="1" applyFont="1" applyFill="1" applyBorder="1" applyAlignment="1">
      <alignment horizontal="center" wrapText="1"/>
    </xf>
    <xf numFmtId="0" fontId="0" fillId="4" borderId="0" xfId="0" applyFill="1"/>
    <xf numFmtId="0" fontId="2" fillId="0" borderId="1" xfId="0" applyFont="1" applyBorder="1" applyAlignment="1"/>
    <xf numFmtId="0" fontId="2" fillId="0" borderId="3" xfId="0" applyFont="1" applyBorder="1" applyAlignment="1">
      <alignment wrapText="1"/>
    </xf>
    <xf numFmtId="2" fontId="2" fillId="0" borderId="3" xfId="0" applyNumberFormat="1" applyFont="1" applyBorder="1" applyAlignment="1">
      <alignment horizontal="center" wrapText="1"/>
    </xf>
    <xf numFmtId="2" fontId="2" fillId="0" borderId="2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49" fontId="4" fillId="0" borderId="5" xfId="1" applyNumberFormat="1" applyFont="1" applyAlignment="1" applyProtection="1">
      <alignment horizontal="center"/>
    </xf>
    <xf numFmtId="0" fontId="4" fillId="0" borderId="6" xfId="2" applyNumberFormat="1" applyFont="1" applyAlignment="1" applyProtection="1">
      <alignment horizontal="left" wrapText="1"/>
    </xf>
    <xf numFmtId="2" fontId="2" fillId="4" borderId="1" xfId="0" applyNumberFormat="1" applyFont="1" applyFill="1" applyBorder="1" applyAlignment="1">
      <alignment horizontal="center" wrapText="1"/>
    </xf>
    <xf numFmtId="0" fontId="2" fillId="2" borderId="2" xfId="0" applyFont="1" applyFill="1" applyBorder="1" applyAlignment="1">
      <alignment wrapText="1"/>
    </xf>
    <xf numFmtId="2" fontId="2" fillId="2" borderId="2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horizontal="center" wrapText="1"/>
    </xf>
    <xf numFmtId="2" fontId="2" fillId="3" borderId="2" xfId="0" applyNumberFormat="1" applyFont="1" applyFill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justify" wrapText="1"/>
    </xf>
    <xf numFmtId="2" fontId="2" fillId="0" borderId="1" xfId="0" applyNumberFormat="1" applyFont="1" applyBorder="1" applyAlignment="1"/>
    <xf numFmtId="2" fontId="2" fillId="3" borderId="1" xfId="0" applyNumberFormat="1" applyFont="1" applyFill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</cellXfs>
  <cellStyles count="3">
    <cellStyle name="xl31" xfId="2"/>
    <cellStyle name="xl43" xfId="1"/>
    <cellStyle name="Обычный" xfId="0" builtinId="0"/>
  </cellStyles>
  <dxfs count="0"/>
  <tableStyles count="0" defaultTableStyle="TableStyleMedium9" defaultPivotStyle="PivotStyleLight16"/>
  <colors>
    <mruColors>
      <color rgb="FFE1F4FF"/>
      <color rgb="FFCCFFFF"/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16"/>
  <sheetViews>
    <sheetView tabSelected="1" zoomScaleSheetLayoutView="98" workbookViewId="0">
      <selection activeCell="D1" sqref="D1:H5"/>
    </sheetView>
  </sheetViews>
  <sheetFormatPr defaultRowHeight="15"/>
  <cols>
    <col min="1" max="1" width="1.7109375" customWidth="1"/>
    <col min="2" max="2" width="28.42578125" customWidth="1"/>
    <col min="3" max="3" width="77.5703125" customWidth="1"/>
    <col min="4" max="4" width="13.140625" customWidth="1"/>
    <col min="5" max="5" width="11.85546875" customWidth="1"/>
    <col min="6" max="6" width="13" customWidth="1"/>
    <col min="7" max="7" width="9" customWidth="1"/>
    <col min="8" max="8" width="9.140625" hidden="1" customWidth="1"/>
  </cols>
  <sheetData>
    <row r="1" spans="2:9" ht="30.75" customHeight="1">
      <c r="D1" s="44" t="s">
        <v>212</v>
      </c>
      <c r="E1" s="45"/>
      <c r="F1" s="45"/>
      <c r="G1" s="45"/>
      <c r="H1" s="45"/>
    </row>
    <row r="2" spans="2:9">
      <c r="D2" s="45"/>
      <c r="E2" s="45"/>
      <c r="F2" s="45"/>
      <c r="G2" s="45"/>
      <c r="H2" s="45"/>
    </row>
    <row r="3" spans="2:9">
      <c r="D3" s="45"/>
      <c r="E3" s="45"/>
      <c r="F3" s="45"/>
      <c r="G3" s="45"/>
      <c r="H3" s="45"/>
    </row>
    <row r="4" spans="2:9">
      <c r="D4" s="45"/>
      <c r="E4" s="45"/>
      <c r="F4" s="45"/>
      <c r="G4" s="45"/>
      <c r="H4" s="45"/>
    </row>
    <row r="5" spans="2:9" ht="91.5" customHeight="1">
      <c r="D5" s="45"/>
      <c r="E5" s="45"/>
      <c r="F5" s="45"/>
      <c r="G5" s="45"/>
      <c r="H5" s="45"/>
    </row>
    <row r="7" spans="2:9">
      <c r="C7" s="43" t="s">
        <v>199</v>
      </c>
      <c r="D7" s="43"/>
    </row>
    <row r="8" spans="2:9" ht="27" customHeight="1">
      <c r="C8" s="43"/>
      <c r="D8" s="43"/>
    </row>
    <row r="9" spans="2:9" ht="21.75" customHeight="1">
      <c r="C9" s="43"/>
      <c r="D9" s="43"/>
    </row>
    <row r="10" spans="2:9" ht="15.75">
      <c r="F10" s="4" t="s">
        <v>119</v>
      </c>
    </row>
    <row r="11" spans="2:9" ht="15.75">
      <c r="B11" s="5" t="s">
        <v>0</v>
      </c>
      <c r="C11" s="5" t="s">
        <v>1</v>
      </c>
      <c r="D11" s="6" t="s">
        <v>128</v>
      </c>
      <c r="E11" s="6" t="s">
        <v>138</v>
      </c>
      <c r="F11" s="6" t="s">
        <v>200</v>
      </c>
    </row>
    <row r="12" spans="2:9" ht="15.75">
      <c r="B12" s="1">
        <v>1</v>
      </c>
      <c r="C12" s="1">
        <v>2</v>
      </c>
      <c r="D12" s="1">
        <v>3</v>
      </c>
      <c r="E12" s="2">
        <v>4</v>
      </c>
      <c r="F12" s="2">
        <v>5</v>
      </c>
    </row>
    <row r="13" spans="2:9" ht="15.75">
      <c r="B13" s="9" t="s">
        <v>2</v>
      </c>
      <c r="C13" s="9" t="s">
        <v>3</v>
      </c>
      <c r="D13" s="11">
        <f>D14+D88</f>
        <v>488341.49734</v>
      </c>
      <c r="E13" s="11">
        <f t="shared" ref="E13:F13" si="0">E14+E88</f>
        <v>381227.19334</v>
      </c>
      <c r="F13" s="11">
        <f t="shared" si="0"/>
        <v>385165.4179</v>
      </c>
    </row>
    <row r="14" spans="2:9" ht="15.75">
      <c r="B14" s="7" t="s">
        <v>4</v>
      </c>
      <c r="C14" s="7" t="s">
        <v>5</v>
      </c>
      <c r="D14" s="14">
        <f>D15+D20+D25+D35+D38+D47+D51+D58+D85</f>
        <v>133486</v>
      </c>
      <c r="E14" s="14">
        <f t="shared" ref="E14:F14" si="1">E15+E20+E25+E35+E38+E47+E51+E58+E85</f>
        <v>134274.70000000001</v>
      </c>
      <c r="F14" s="14">
        <f t="shared" si="1"/>
        <v>135943.4</v>
      </c>
      <c r="I14" s="21"/>
    </row>
    <row r="15" spans="2:9" ht="15.75">
      <c r="B15" s="8" t="s">
        <v>6</v>
      </c>
      <c r="C15" s="8" t="s">
        <v>7</v>
      </c>
      <c r="D15" s="12">
        <f>D16</f>
        <v>54500</v>
      </c>
      <c r="E15" s="12">
        <f t="shared" ref="E15:F15" si="2">E16</f>
        <v>56500</v>
      </c>
      <c r="F15" s="12">
        <f t="shared" si="2"/>
        <v>58500</v>
      </c>
    </row>
    <row r="16" spans="2:9" ht="15.75" customHeight="1">
      <c r="B16" s="3" t="s">
        <v>8</v>
      </c>
      <c r="C16" s="3" t="s">
        <v>9</v>
      </c>
      <c r="D16" s="15">
        <f t="shared" ref="D16:E16" si="3">D17+D18+D19</f>
        <v>54500</v>
      </c>
      <c r="E16" s="15">
        <f t="shared" si="3"/>
        <v>56500</v>
      </c>
      <c r="F16" s="15">
        <f>F17+F18+F19</f>
        <v>58500</v>
      </c>
      <c r="I16" s="21"/>
    </row>
    <row r="17" spans="2:9" ht="65.25" customHeight="1">
      <c r="B17" s="22" t="s">
        <v>10</v>
      </c>
      <c r="C17" s="23" t="s">
        <v>11</v>
      </c>
      <c r="D17" s="24">
        <v>54076</v>
      </c>
      <c r="E17" s="24">
        <v>56051</v>
      </c>
      <c r="F17" s="24">
        <v>58024</v>
      </c>
    </row>
    <row r="18" spans="2:9" ht="98.25" customHeight="1">
      <c r="B18" s="22" t="s">
        <v>12</v>
      </c>
      <c r="C18" s="3" t="s">
        <v>13</v>
      </c>
      <c r="D18" s="15">
        <v>106</v>
      </c>
      <c r="E18" s="15">
        <v>112</v>
      </c>
      <c r="F18" s="15">
        <v>119</v>
      </c>
    </row>
    <row r="19" spans="2:9" ht="48" customHeight="1">
      <c r="B19" s="3" t="s">
        <v>14</v>
      </c>
      <c r="C19" s="3" t="s">
        <v>15</v>
      </c>
      <c r="D19" s="15">
        <v>318</v>
      </c>
      <c r="E19" s="25">
        <v>337</v>
      </c>
      <c r="F19" s="25">
        <v>357</v>
      </c>
    </row>
    <row r="20" spans="2:9" ht="34.5" customHeight="1">
      <c r="B20" s="8" t="s">
        <v>16</v>
      </c>
      <c r="C20" s="8" t="s">
        <v>17</v>
      </c>
      <c r="D20" s="12">
        <f>D21</f>
        <v>17906</v>
      </c>
      <c r="E20" s="12">
        <f t="shared" ref="E20:F20" si="4">E21</f>
        <v>18354.5</v>
      </c>
      <c r="F20" s="12">
        <f t="shared" si="4"/>
        <v>19349</v>
      </c>
      <c r="I20" s="21"/>
    </row>
    <row r="21" spans="2:9" ht="33" customHeight="1">
      <c r="B21" s="3" t="s">
        <v>18</v>
      </c>
      <c r="C21" s="3" t="s">
        <v>19</v>
      </c>
      <c r="D21" s="15">
        <f>D22+D23+D24</f>
        <v>17906</v>
      </c>
      <c r="E21" s="15">
        <f t="shared" ref="E21:F21" si="5">E22+E23+E24</f>
        <v>18354.5</v>
      </c>
      <c r="F21" s="15">
        <f t="shared" si="5"/>
        <v>19349</v>
      </c>
    </row>
    <row r="22" spans="2:9" ht="67.5" customHeight="1">
      <c r="B22" s="3" t="s">
        <v>20</v>
      </c>
      <c r="C22" s="3" t="s">
        <v>21</v>
      </c>
      <c r="D22" s="15">
        <v>6300</v>
      </c>
      <c r="E22" s="15">
        <v>6400</v>
      </c>
      <c r="F22" s="15">
        <v>6500</v>
      </c>
    </row>
    <row r="23" spans="2:9" ht="78" customHeight="1">
      <c r="B23" s="22" t="s">
        <v>22</v>
      </c>
      <c r="C23" s="3" t="s">
        <v>23</v>
      </c>
      <c r="D23" s="15">
        <v>50</v>
      </c>
      <c r="E23" s="15">
        <v>70</v>
      </c>
      <c r="F23" s="15">
        <v>100</v>
      </c>
    </row>
    <row r="24" spans="2:9" ht="63">
      <c r="B24" s="22" t="s">
        <v>24</v>
      </c>
      <c r="C24" s="3" t="s">
        <v>25</v>
      </c>
      <c r="D24" s="15">
        <v>11556</v>
      </c>
      <c r="E24" s="15">
        <v>11884.5</v>
      </c>
      <c r="F24" s="15">
        <v>12749</v>
      </c>
    </row>
    <row r="25" spans="2:9" ht="15.75">
      <c r="B25" s="8" t="s">
        <v>26</v>
      </c>
      <c r="C25" s="8" t="s">
        <v>27</v>
      </c>
      <c r="D25" s="12">
        <f>D26+D31+D33</f>
        <v>24450</v>
      </c>
      <c r="E25" s="12">
        <f>E26+E31+E33</f>
        <v>25050</v>
      </c>
      <c r="F25" s="12">
        <f>F26+F31+F33</f>
        <v>25650</v>
      </c>
    </row>
    <row r="26" spans="2:9" ht="31.5">
      <c r="B26" s="3" t="s">
        <v>28</v>
      </c>
      <c r="C26" s="3" t="s">
        <v>29</v>
      </c>
      <c r="D26" s="15">
        <f>D28+D30</f>
        <v>1700</v>
      </c>
      <c r="E26" s="15">
        <f t="shared" ref="E26:F26" si="6">E28+E30</f>
        <v>1750</v>
      </c>
      <c r="F26" s="15">
        <f t="shared" si="6"/>
        <v>1800</v>
      </c>
      <c r="I26" s="21"/>
    </row>
    <row r="27" spans="2:9" ht="31.5">
      <c r="B27" s="3" t="s">
        <v>30</v>
      </c>
      <c r="C27" s="3" t="s">
        <v>31</v>
      </c>
      <c r="D27" s="15">
        <v>1100</v>
      </c>
      <c r="E27" s="15">
        <v>1125</v>
      </c>
      <c r="F27" s="15">
        <v>1150</v>
      </c>
    </row>
    <row r="28" spans="2:9" ht="31.5">
      <c r="B28" s="3" t="s">
        <v>32</v>
      </c>
      <c r="C28" s="3" t="s">
        <v>31</v>
      </c>
      <c r="D28" s="15">
        <v>1100</v>
      </c>
      <c r="E28" s="15">
        <v>1125</v>
      </c>
      <c r="F28" s="15">
        <v>1150</v>
      </c>
    </row>
    <row r="29" spans="2:9" ht="36" customHeight="1">
      <c r="B29" s="3" t="s">
        <v>33</v>
      </c>
      <c r="C29" s="3" t="s">
        <v>34</v>
      </c>
      <c r="D29" s="15">
        <v>600</v>
      </c>
      <c r="E29" s="15">
        <v>625</v>
      </c>
      <c r="F29" s="15">
        <v>650</v>
      </c>
    </row>
    <row r="30" spans="2:9" ht="34.5" customHeight="1">
      <c r="B30" s="3" t="s">
        <v>35</v>
      </c>
      <c r="C30" s="3" t="s">
        <v>34</v>
      </c>
      <c r="D30" s="15">
        <v>600</v>
      </c>
      <c r="E30" s="15">
        <v>625</v>
      </c>
      <c r="F30" s="15">
        <v>650</v>
      </c>
    </row>
    <row r="31" spans="2:9" ht="15.75">
      <c r="B31" s="3" t="s">
        <v>36</v>
      </c>
      <c r="C31" s="3" t="s">
        <v>37</v>
      </c>
      <c r="D31" s="15">
        <f>D32</f>
        <v>21500</v>
      </c>
      <c r="E31" s="15">
        <f t="shared" ref="E31:F31" si="7">E32</f>
        <v>22000</v>
      </c>
      <c r="F31" s="15">
        <f t="shared" si="7"/>
        <v>22500</v>
      </c>
      <c r="I31" s="21"/>
    </row>
    <row r="32" spans="2:9" ht="15.75">
      <c r="B32" s="3" t="s">
        <v>38</v>
      </c>
      <c r="C32" s="3" t="s">
        <v>37</v>
      </c>
      <c r="D32" s="15">
        <v>21500</v>
      </c>
      <c r="E32" s="15">
        <v>22000</v>
      </c>
      <c r="F32" s="15">
        <v>22500</v>
      </c>
    </row>
    <row r="33" spans="2:9" ht="31.5">
      <c r="B33" s="3" t="s">
        <v>201</v>
      </c>
      <c r="C33" s="3" t="s">
        <v>203</v>
      </c>
      <c r="D33" s="15">
        <f>D34</f>
        <v>1250</v>
      </c>
      <c r="E33" s="15">
        <f>E34</f>
        <v>1300</v>
      </c>
      <c r="F33" s="15">
        <f>F34</f>
        <v>1350</v>
      </c>
      <c r="I33" s="21"/>
    </row>
    <row r="34" spans="2:9" ht="31.5">
      <c r="B34" s="3" t="s">
        <v>202</v>
      </c>
      <c r="C34" s="3" t="s">
        <v>204</v>
      </c>
      <c r="D34" s="15">
        <v>1250</v>
      </c>
      <c r="E34" s="15">
        <v>1300</v>
      </c>
      <c r="F34" s="15">
        <v>1350</v>
      </c>
    </row>
    <row r="35" spans="2:9" ht="15.75">
      <c r="B35" s="8" t="s">
        <v>39</v>
      </c>
      <c r="C35" s="8" t="s">
        <v>40</v>
      </c>
      <c r="D35" s="12">
        <f>D36</f>
        <v>570</v>
      </c>
      <c r="E35" s="12">
        <f t="shared" ref="E35:F36" si="8">E36</f>
        <v>590</v>
      </c>
      <c r="F35" s="12">
        <f t="shared" si="8"/>
        <v>610</v>
      </c>
    </row>
    <row r="36" spans="2:9" ht="32.25" customHeight="1">
      <c r="B36" s="3" t="s">
        <v>41</v>
      </c>
      <c r="C36" s="3" t="s">
        <v>42</v>
      </c>
      <c r="D36" s="15">
        <f>D37</f>
        <v>570</v>
      </c>
      <c r="E36" s="15">
        <f t="shared" si="8"/>
        <v>590</v>
      </c>
      <c r="F36" s="15">
        <f t="shared" si="8"/>
        <v>610</v>
      </c>
    </row>
    <row r="37" spans="2:9" ht="47.25">
      <c r="B37" s="3" t="s">
        <v>43</v>
      </c>
      <c r="C37" s="3" t="s">
        <v>44</v>
      </c>
      <c r="D37" s="15">
        <v>570</v>
      </c>
      <c r="E37" s="15">
        <v>590</v>
      </c>
      <c r="F37" s="15">
        <v>610</v>
      </c>
      <c r="I37" s="21"/>
    </row>
    <row r="38" spans="2:9" ht="30.75" customHeight="1">
      <c r="B38" s="8" t="s">
        <v>45</v>
      </c>
      <c r="C38" s="8" t="s">
        <v>46</v>
      </c>
      <c r="D38" s="12">
        <f>D39+D44</f>
        <v>17255</v>
      </c>
      <c r="E38" s="12">
        <f>E39+E44</f>
        <v>16255</v>
      </c>
      <c r="F38" s="12">
        <f>F39+F44</f>
        <v>15255</v>
      </c>
    </row>
    <row r="39" spans="2:9" ht="77.25" customHeight="1">
      <c r="B39" s="3" t="s">
        <v>47</v>
      </c>
      <c r="C39" s="3" t="s">
        <v>48</v>
      </c>
      <c r="D39" s="15">
        <f>D40+D42</f>
        <v>17241</v>
      </c>
      <c r="E39" s="15">
        <f t="shared" ref="E39:F39" si="9">E40+E42</f>
        <v>16241</v>
      </c>
      <c r="F39" s="15">
        <f t="shared" si="9"/>
        <v>15241</v>
      </c>
      <c r="I39" s="21"/>
    </row>
    <row r="40" spans="2:9" ht="63">
      <c r="B40" s="22" t="s">
        <v>49</v>
      </c>
      <c r="C40" s="3" t="s">
        <v>50</v>
      </c>
      <c r="D40" s="15">
        <f>D41</f>
        <v>17000</v>
      </c>
      <c r="E40" s="15">
        <f>E41</f>
        <v>16000</v>
      </c>
      <c r="F40" s="15">
        <f>F41</f>
        <v>15000</v>
      </c>
    </row>
    <row r="41" spans="2:9" ht="75">
      <c r="B41" s="22" t="s">
        <v>51</v>
      </c>
      <c r="C41" s="26" t="s">
        <v>52</v>
      </c>
      <c r="D41" s="15">
        <v>17000</v>
      </c>
      <c r="E41" s="15">
        <v>16000</v>
      </c>
      <c r="F41" s="15">
        <v>15000</v>
      </c>
    </row>
    <row r="42" spans="2:9" ht="76.5" customHeight="1">
      <c r="B42" s="3" t="s">
        <v>53</v>
      </c>
      <c r="C42" s="3" t="s">
        <v>54</v>
      </c>
      <c r="D42" s="15">
        <f>D43</f>
        <v>241</v>
      </c>
      <c r="E42" s="15">
        <f t="shared" ref="E42:F42" si="10">E43</f>
        <v>241</v>
      </c>
      <c r="F42" s="15">
        <f t="shared" si="10"/>
        <v>241</v>
      </c>
    </row>
    <row r="43" spans="2:9" ht="63">
      <c r="B43" s="22" t="s">
        <v>55</v>
      </c>
      <c r="C43" s="3" t="s">
        <v>56</v>
      </c>
      <c r="D43" s="15">
        <v>241</v>
      </c>
      <c r="E43" s="15">
        <v>241</v>
      </c>
      <c r="F43" s="15">
        <v>241</v>
      </c>
    </row>
    <row r="44" spans="2:9" ht="78.75">
      <c r="B44" s="22" t="s">
        <v>57</v>
      </c>
      <c r="C44" s="3" t="s">
        <v>58</v>
      </c>
      <c r="D44" s="15">
        <f>D46</f>
        <v>14</v>
      </c>
      <c r="E44" s="15">
        <f t="shared" ref="E44:F44" si="11">E46</f>
        <v>14</v>
      </c>
      <c r="F44" s="15">
        <f t="shared" si="11"/>
        <v>14</v>
      </c>
    </row>
    <row r="45" spans="2:9" ht="78.75">
      <c r="B45" s="22" t="s">
        <v>59</v>
      </c>
      <c r="C45" s="3" t="s">
        <v>60</v>
      </c>
      <c r="D45" s="15">
        <f>D46</f>
        <v>14</v>
      </c>
      <c r="E45" s="15">
        <f t="shared" ref="E45:F45" si="12">E46</f>
        <v>14</v>
      </c>
      <c r="F45" s="15">
        <f t="shared" si="12"/>
        <v>14</v>
      </c>
    </row>
    <row r="46" spans="2:9" ht="64.5" customHeight="1">
      <c r="B46" s="22" t="s">
        <v>61</v>
      </c>
      <c r="C46" s="3" t="s">
        <v>62</v>
      </c>
      <c r="D46" s="15">
        <v>14</v>
      </c>
      <c r="E46" s="15">
        <v>14</v>
      </c>
      <c r="F46" s="15">
        <v>14</v>
      </c>
    </row>
    <row r="47" spans="2:9" ht="36" customHeight="1">
      <c r="B47" s="8" t="s">
        <v>63</v>
      </c>
      <c r="C47" s="8" t="s">
        <v>64</v>
      </c>
      <c r="D47" s="12">
        <f>D50</f>
        <v>9425</v>
      </c>
      <c r="E47" s="12">
        <f t="shared" ref="E47:F47" si="13">E50</f>
        <v>9125.2000000000007</v>
      </c>
      <c r="F47" s="12">
        <f t="shared" si="13"/>
        <v>9159.4</v>
      </c>
      <c r="I47" s="21"/>
    </row>
    <row r="48" spans="2:9" ht="15.75">
      <c r="B48" s="3" t="s">
        <v>65</v>
      </c>
      <c r="C48" s="3" t="s">
        <v>66</v>
      </c>
      <c r="D48" s="15">
        <f>D49</f>
        <v>9425</v>
      </c>
      <c r="E48" s="15">
        <f t="shared" ref="E48:F49" si="14">E49</f>
        <v>9125.2000000000007</v>
      </c>
      <c r="F48" s="15">
        <f t="shared" si="14"/>
        <v>9159.4</v>
      </c>
    </row>
    <row r="49" spans="2:9" ht="15.75">
      <c r="B49" s="3" t="s">
        <v>67</v>
      </c>
      <c r="C49" s="3" t="s">
        <v>68</v>
      </c>
      <c r="D49" s="15">
        <f>D50</f>
        <v>9425</v>
      </c>
      <c r="E49" s="15">
        <f t="shared" si="14"/>
        <v>9125.2000000000007</v>
      </c>
      <c r="F49" s="15">
        <f t="shared" si="14"/>
        <v>9159.4</v>
      </c>
    </row>
    <row r="50" spans="2:9" ht="37.5" customHeight="1">
      <c r="B50" s="3" t="s">
        <v>69</v>
      </c>
      <c r="C50" s="3" t="s">
        <v>70</v>
      </c>
      <c r="D50" s="15">
        <v>9425</v>
      </c>
      <c r="E50" s="15">
        <v>9125.2000000000007</v>
      </c>
      <c r="F50" s="15">
        <v>9159.4</v>
      </c>
    </row>
    <row r="51" spans="2:9" ht="38.25" customHeight="1">
      <c r="B51" s="8" t="s">
        <v>71</v>
      </c>
      <c r="C51" s="8" t="s">
        <v>72</v>
      </c>
      <c r="D51" s="12">
        <f>D52+D55</f>
        <v>9000</v>
      </c>
      <c r="E51" s="12">
        <f>E52+E55</f>
        <v>8000</v>
      </c>
      <c r="F51" s="12">
        <f>F52+F55</f>
        <v>7000</v>
      </c>
    </row>
    <row r="52" spans="2:9" ht="68.25" customHeight="1">
      <c r="B52" s="22" t="s">
        <v>73</v>
      </c>
      <c r="C52" s="3" t="s">
        <v>74</v>
      </c>
      <c r="D52" s="15">
        <f>D53</f>
        <v>0</v>
      </c>
      <c r="E52" s="15">
        <f t="shared" ref="E52:F52" si="15">E53</f>
        <v>0</v>
      </c>
      <c r="F52" s="15">
        <f t="shared" si="15"/>
        <v>0</v>
      </c>
    </row>
    <row r="53" spans="2:9" ht="82.5" customHeight="1">
      <c r="B53" s="22" t="s">
        <v>75</v>
      </c>
      <c r="C53" s="3" t="s">
        <v>76</v>
      </c>
      <c r="D53" s="15">
        <f>D54</f>
        <v>0</v>
      </c>
      <c r="E53" s="15">
        <f t="shared" ref="E53:F53" si="16">E54</f>
        <v>0</v>
      </c>
      <c r="F53" s="15">
        <f t="shared" si="16"/>
        <v>0</v>
      </c>
    </row>
    <row r="54" spans="2:9" ht="77.25" customHeight="1">
      <c r="B54" s="3" t="s">
        <v>77</v>
      </c>
      <c r="C54" s="3" t="s">
        <v>78</v>
      </c>
      <c r="D54" s="15">
        <v>0</v>
      </c>
      <c r="E54" s="15">
        <v>0</v>
      </c>
      <c r="F54" s="15">
        <v>0</v>
      </c>
    </row>
    <row r="55" spans="2:9" ht="34.5" customHeight="1">
      <c r="B55" s="3" t="s">
        <v>79</v>
      </c>
      <c r="C55" s="3" t="s">
        <v>80</v>
      </c>
      <c r="D55" s="15">
        <f>D56</f>
        <v>9000</v>
      </c>
      <c r="E55" s="15">
        <f t="shared" ref="E55:F56" si="17">E56</f>
        <v>8000</v>
      </c>
      <c r="F55" s="15">
        <f t="shared" si="17"/>
        <v>7000</v>
      </c>
    </row>
    <row r="56" spans="2:9" ht="32.25" customHeight="1">
      <c r="B56" s="3" t="s">
        <v>81</v>
      </c>
      <c r="C56" s="27" t="s">
        <v>127</v>
      </c>
      <c r="D56" s="15">
        <f>D57</f>
        <v>9000</v>
      </c>
      <c r="E56" s="15">
        <f t="shared" si="17"/>
        <v>8000</v>
      </c>
      <c r="F56" s="15">
        <f t="shared" si="17"/>
        <v>7000</v>
      </c>
    </row>
    <row r="57" spans="2:9" ht="48" customHeight="1">
      <c r="B57" s="22" t="s">
        <v>82</v>
      </c>
      <c r="C57" s="28" t="s">
        <v>83</v>
      </c>
      <c r="D57" s="15">
        <v>9000</v>
      </c>
      <c r="E57" s="15">
        <v>8000</v>
      </c>
      <c r="F57" s="15">
        <v>7000</v>
      </c>
    </row>
    <row r="58" spans="2:9" ht="15.75">
      <c r="B58" s="16" t="s">
        <v>84</v>
      </c>
      <c r="C58" s="16" t="s">
        <v>85</v>
      </c>
      <c r="D58" s="12">
        <f>D59+D61+D63+D65+D67+D69+D71+D73+D75+D77+D79+D81+D83</f>
        <v>380</v>
      </c>
      <c r="E58" s="12">
        <f t="shared" ref="E58" si="18">E59+E61+E63+E65+E67+E69+E71+E73+E75+E77+E79+E81+E83</f>
        <v>400</v>
      </c>
      <c r="F58" s="12">
        <f>F59+F61+F63+F65+F67+F69+F71+F73+F75+F77+F79+F81+F83</f>
        <v>420</v>
      </c>
      <c r="I58" s="21"/>
    </row>
    <row r="59" spans="2:9" ht="47.25">
      <c r="B59" s="29" t="s">
        <v>139</v>
      </c>
      <c r="C59" s="30" t="s">
        <v>141</v>
      </c>
      <c r="D59" s="17">
        <f>D60</f>
        <v>10</v>
      </c>
      <c r="E59" s="17">
        <f t="shared" ref="E59:F59" si="19">E60</f>
        <v>10</v>
      </c>
      <c r="F59" s="17">
        <f t="shared" si="19"/>
        <v>10</v>
      </c>
    </row>
    <row r="60" spans="2:9" ht="66" customHeight="1">
      <c r="B60" s="29" t="s">
        <v>140</v>
      </c>
      <c r="C60" s="30" t="s">
        <v>142</v>
      </c>
      <c r="D60" s="17">
        <v>10</v>
      </c>
      <c r="E60" s="18">
        <v>10</v>
      </c>
      <c r="F60" s="18">
        <v>10</v>
      </c>
    </row>
    <row r="61" spans="2:9" ht="62.25" customHeight="1">
      <c r="B61" s="29" t="s">
        <v>143</v>
      </c>
      <c r="C61" s="30" t="s">
        <v>145</v>
      </c>
      <c r="D61" s="31">
        <f>D62</f>
        <v>30</v>
      </c>
      <c r="E61" s="31">
        <f t="shared" ref="E61:F61" si="20">E62</f>
        <v>35</v>
      </c>
      <c r="F61" s="31">
        <f t="shared" si="20"/>
        <v>40</v>
      </c>
    </row>
    <row r="62" spans="2:9" ht="62.25" customHeight="1">
      <c r="B62" s="29" t="s">
        <v>144</v>
      </c>
      <c r="C62" s="30" t="s">
        <v>146</v>
      </c>
      <c r="D62" s="31">
        <v>30</v>
      </c>
      <c r="E62" s="31">
        <v>35</v>
      </c>
      <c r="F62" s="31">
        <v>40</v>
      </c>
    </row>
    <row r="63" spans="2:9" ht="45.75" customHeight="1">
      <c r="B63" s="29" t="s">
        <v>147</v>
      </c>
      <c r="C63" s="30" t="s">
        <v>149</v>
      </c>
      <c r="D63" s="31">
        <f>D64</f>
        <v>20</v>
      </c>
      <c r="E63" s="31">
        <f t="shared" ref="E63:F63" si="21">E64</f>
        <v>25</v>
      </c>
      <c r="F63" s="31">
        <f t="shared" si="21"/>
        <v>30</v>
      </c>
    </row>
    <row r="64" spans="2:9" ht="46.5" customHeight="1">
      <c r="B64" s="29" t="s">
        <v>148</v>
      </c>
      <c r="C64" s="30" t="s">
        <v>150</v>
      </c>
      <c r="D64" s="31">
        <v>20</v>
      </c>
      <c r="E64" s="31">
        <v>25</v>
      </c>
      <c r="F64" s="31">
        <v>30</v>
      </c>
    </row>
    <row r="65" spans="2:6" ht="42" customHeight="1">
      <c r="B65" s="29" t="s">
        <v>151</v>
      </c>
      <c r="C65" s="30" t="s">
        <v>153</v>
      </c>
      <c r="D65" s="31">
        <f>D66</f>
        <v>30</v>
      </c>
      <c r="E65" s="31">
        <f t="shared" ref="E65:F65" si="22">E66</f>
        <v>30</v>
      </c>
      <c r="F65" s="31">
        <f t="shared" si="22"/>
        <v>30</v>
      </c>
    </row>
    <row r="66" spans="2:6" ht="45.75" customHeight="1">
      <c r="B66" s="29" t="s">
        <v>152</v>
      </c>
      <c r="C66" s="30" t="s">
        <v>154</v>
      </c>
      <c r="D66" s="31">
        <v>30</v>
      </c>
      <c r="E66" s="18">
        <v>30</v>
      </c>
      <c r="F66" s="18">
        <v>30</v>
      </c>
    </row>
    <row r="67" spans="2:6" ht="49.5" customHeight="1">
      <c r="B67" s="29" t="s">
        <v>155</v>
      </c>
      <c r="C67" s="30" t="s">
        <v>157</v>
      </c>
      <c r="D67" s="31">
        <f>D68</f>
        <v>30</v>
      </c>
      <c r="E67" s="31">
        <f t="shared" ref="E67:F67" si="23">E68</f>
        <v>30</v>
      </c>
      <c r="F67" s="31">
        <f t="shared" si="23"/>
        <v>30</v>
      </c>
    </row>
    <row r="68" spans="2:6" ht="70.5" customHeight="1">
      <c r="B68" s="29" t="s">
        <v>156</v>
      </c>
      <c r="C68" s="30" t="s">
        <v>158</v>
      </c>
      <c r="D68" s="31">
        <v>30</v>
      </c>
      <c r="E68" s="31">
        <v>30</v>
      </c>
      <c r="F68" s="31">
        <v>30</v>
      </c>
    </row>
    <row r="69" spans="2:6" ht="46.5" customHeight="1">
      <c r="B69" s="29" t="s">
        <v>159</v>
      </c>
      <c r="C69" s="30" t="s">
        <v>161</v>
      </c>
      <c r="D69" s="31">
        <f>D70</f>
        <v>25</v>
      </c>
      <c r="E69" s="31">
        <f t="shared" ref="E69:F69" si="24">E70</f>
        <v>25</v>
      </c>
      <c r="F69" s="31">
        <f t="shared" si="24"/>
        <v>25</v>
      </c>
    </row>
    <row r="70" spans="2:6" ht="81.75" customHeight="1">
      <c r="B70" s="29" t="s">
        <v>160</v>
      </c>
      <c r="C70" s="30" t="s">
        <v>162</v>
      </c>
      <c r="D70" s="18">
        <v>25</v>
      </c>
      <c r="E70" s="18">
        <v>25</v>
      </c>
      <c r="F70" s="18">
        <v>25</v>
      </c>
    </row>
    <row r="71" spans="2:6" ht="66.75" customHeight="1">
      <c r="B71" s="29" t="s">
        <v>163</v>
      </c>
      <c r="C71" s="30" t="s">
        <v>165</v>
      </c>
      <c r="D71" s="18">
        <f>D72</f>
        <v>25</v>
      </c>
      <c r="E71" s="18">
        <f t="shared" ref="E71:F71" si="25">E72</f>
        <v>25</v>
      </c>
      <c r="F71" s="18">
        <f t="shared" si="25"/>
        <v>25</v>
      </c>
    </row>
    <row r="72" spans="2:6" ht="60.75" customHeight="1">
      <c r="B72" s="29" t="s">
        <v>164</v>
      </c>
      <c r="C72" s="30" t="s">
        <v>166</v>
      </c>
      <c r="D72" s="18">
        <v>25</v>
      </c>
      <c r="E72" s="18">
        <v>25</v>
      </c>
      <c r="F72" s="18">
        <v>25</v>
      </c>
    </row>
    <row r="73" spans="2:6" ht="54.75" customHeight="1">
      <c r="B73" s="29" t="s">
        <v>167</v>
      </c>
      <c r="C73" s="30" t="s">
        <v>169</v>
      </c>
      <c r="D73" s="18">
        <f>D74</f>
        <v>30</v>
      </c>
      <c r="E73" s="18">
        <f>E74</f>
        <v>30</v>
      </c>
      <c r="F73" s="18">
        <f>F74</f>
        <v>30</v>
      </c>
    </row>
    <row r="74" spans="2:6" ht="78.75" customHeight="1">
      <c r="B74" s="29" t="s">
        <v>168</v>
      </c>
      <c r="C74" s="30" t="s">
        <v>170</v>
      </c>
      <c r="D74" s="18">
        <v>30</v>
      </c>
      <c r="E74" s="18">
        <v>30</v>
      </c>
      <c r="F74" s="18">
        <v>30</v>
      </c>
    </row>
    <row r="75" spans="2:6" ht="48" customHeight="1">
      <c r="B75" s="29" t="s">
        <v>171</v>
      </c>
      <c r="C75" s="30" t="s">
        <v>173</v>
      </c>
      <c r="D75" s="18">
        <f>D76</f>
        <v>30</v>
      </c>
      <c r="E75" s="18">
        <f t="shared" ref="E75:F75" si="26">E76</f>
        <v>40</v>
      </c>
      <c r="F75" s="18">
        <f t="shared" si="26"/>
        <v>50</v>
      </c>
    </row>
    <row r="76" spans="2:6" ht="47.25" customHeight="1">
      <c r="B76" s="29" t="s">
        <v>172</v>
      </c>
      <c r="C76" s="30" t="s">
        <v>174</v>
      </c>
      <c r="D76" s="18">
        <v>30</v>
      </c>
      <c r="E76" s="18">
        <v>40</v>
      </c>
      <c r="F76" s="18">
        <v>50</v>
      </c>
    </row>
    <row r="77" spans="2:6" ht="60" customHeight="1">
      <c r="B77" s="29" t="s">
        <v>175</v>
      </c>
      <c r="C77" s="30" t="s">
        <v>177</v>
      </c>
      <c r="D77" s="18">
        <f>D78</f>
        <v>50</v>
      </c>
      <c r="E77" s="18">
        <f>E78</f>
        <v>50</v>
      </c>
      <c r="F77" s="18">
        <f>F78</f>
        <v>50</v>
      </c>
    </row>
    <row r="78" spans="2:6" ht="75.75" customHeight="1">
      <c r="B78" s="29" t="s">
        <v>176</v>
      </c>
      <c r="C78" s="30" t="s">
        <v>178</v>
      </c>
      <c r="D78" s="18">
        <v>50</v>
      </c>
      <c r="E78" s="18">
        <v>50</v>
      </c>
      <c r="F78" s="18">
        <v>50</v>
      </c>
    </row>
    <row r="79" spans="2:6" ht="54" customHeight="1">
      <c r="B79" s="29" t="s">
        <v>179</v>
      </c>
      <c r="C79" s="30" t="s">
        <v>181</v>
      </c>
      <c r="D79" s="18">
        <f>D80</f>
        <v>50</v>
      </c>
      <c r="E79" s="18">
        <f t="shared" ref="E79:F79" si="27">E80</f>
        <v>50</v>
      </c>
      <c r="F79" s="18">
        <f t="shared" si="27"/>
        <v>50</v>
      </c>
    </row>
    <row r="80" spans="2:6" ht="61.5" customHeight="1">
      <c r="B80" s="29" t="s">
        <v>180</v>
      </c>
      <c r="C80" s="30" t="s">
        <v>182</v>
      </c>
      <c r="D80" s="18">
        <v>50</v>
      </c>
      <c r="E80" s="18">
        <v>50</v>
      </c>
      <c r="F80" s="18">
        <v>50</v>
      </c>
    </row>
    <row r="81" spans="2:6" ht="80.25" customHeight="1">
      <c r="B81" s="29" t="s">
        <v>183</v>
      </c>
      <c r="C81" s="30" t="s">
        <v>185</v>
      </c>
      <c r="D81" s="18">
        <f>D82</f>
        <v>20</v>
      </c>
      <c r="E81" s="18">
        <f t="shared" ref="E81:F81" si="28">E82</f>
        <v>20</v>
      </c>
      <c r="F81" s="18">
        <f t="shared" si="28"/>
        <v>20</v>
      </c>
    </row>
    <row r="82" spans="2:6" ht="63" customHeight="1">
      <c r="B82" s="29" t="s">
        <v>184</v>
      </c>
      <c r="C82" s="30" t="s">
        <v>186</v>
      </c>
      <c r="D82" s="18">
        <v>20</v>
      </c>
      <c r="E82" s="18">
        <v>20</v>
      </c>
      <c r="F82" s="18">
        <v>20</v>
      </c>
    </row>
    <row r="83" spans="2:6" ht="65.25" customHeight="1">
      <c r="B83" s="29" t="s">
        <v>187</v>
      </c>
      <c r="C83" s="30" t="s">
        <v>189</v>
      </c>
      <c r="D83" s="18">
        <f>D84</f>
        <v>30</v>
      </c>
      <c r="E83" s="18">
        <f t="shared" ref="E83:F83" si="29">E84</f>
        <v>30</v>
      </c>
      <c r="F83" s="18">
        <f t="shared" si="29"/>
        <v>30</v>
      </c>
    </row>
    <row r="84" spans="2:6" ht="62.25" customHeight="1">
      <c r="B84" s="29" t="s">
        <v>188</v>
      </c>
      <c r="C84" s="30" t="s">
        <v>190</v>
      </c>
      <c r="D84" s="18">
        <v>30</v>
      </c>
      <c r="E84" s="18">
        <v>30</v>
      </c>
      <c r="F84" s="18">
        <v>30</v>
      </c>
    </row>
    <row r="85" spans="2:6" ht="15.75">
      <c r="B85" s="8" t="s">
        <v>86</v>
      </c>
      <c r="C85" s="8" t="s">
        <v>87</v>
      </c>
      <c r="D85" s="12">
        <f>D86</f>
        <v>0</v>
      </c>
      <c r="E85" s="12">
        <f t="shared" ref="E85:F85" si="30">E86</f>
        <v>0</v>
      </c>
      <c r="F85" s="12">
        <f t="shared" si="30"/>
        <v>0</v>
      </c>
    </row>
    <row r="86" spans="2:6" ht="15.75">
      <c r="B86" s="3" t="s">
        <v>88</v>
      </c>
      <c r="C86" s="3" t="s">
        <v>89</v>
      </c>
      <c r="D86" s="15"/>
      <c r="E86" s="15"/>
      <c r="F86" s="15"/>
    </row>
    <row r="87" spans="2:6" ht="15.75">
      <c r="B87" s="3" t="s">
        <v>90</v>
      </c>
      <c r="C87" s="3" t="s">
        <v>91</v>
      </c>
      <c r="D87" s="15"/>
      <c r="E87" s="15"/>
      <c r="F87" s="15"/>
    </row>
    <row r="88" spans="2:6" ht="15.75">
      <c r="B88" s="9" t="s">
        <v>92</v>
      </c>
      <c r="C88" s="9" t="s">
        <v>93</v>
      </c>
      <c r="D88" s="11">
        <f>D89+D114</f>
        <v>354855.49734</v>
      </c>
      <c r="E88" s="11">
        <f t="shared" ref="E88:F88" si="31">E89+E114</f>
        <v>246952.49333999999</v>
      </c>
      <c r="F88" s="11">
        <f t="shared" si="31"/>
        <v>249222.01790000001</v>
      </c>
    </row>
    <row r="89" spans="2:6" ht="34.5" customHeight="1">
      <c r="B89" s="32" t="s">
        <v>94</v>
      </c>
      <c r="C89" s="32" t="s">
        <v>95</v>
      </c>
      <c r="D89" s="33">
        <f>D92+D90+D91+D104+D111</f>
        <v>353265.94933999999</v>
      </c>
      <c r="E89" s="33">
        <f t="shared" ref="E89:F89" si="32">E92+E90+E91+E104+E111</f>
        <v>246952.49333999999</v>
      </c>
      <c r="F89" s="33">
        <f t="shared" si="32"/>
        <v>249222.01790000001</v>
      </c>
    </row>
    <row r="90" spans="2:6" ht="37.5" customHeight="1">
      <c r="B90" s="34" t="s">
        <v>96</v>
      </c>
      <c r="C90" s="28" t="s">
        <v>97</v>
      </c>
      <c r="D90" s="15">
        <v>35378</v>
      </c>
      <c r="E90" s="25">
        <v>21619</v>
      </c>
      <c r="F90" s="25">
        <v>21441</v>
      </c>
    </row>
    <row r="91" spans="2:6" ht="43.5" customHeight="1">
      <c r="B91" s="34" t="s">
        <v>98</v>
      </c>
      <c r="C91" s="28" t="s">
        <v>99</v>
      </c>
      <c r="D91" s="25">
        <v>15690</v>
      </c>
      <c r="E91" s="25"/>
      <c r="F91" s="25"/>
    </row>
    <row r="92" spans="2:6" ht="30" customHeight="1">
      <c r="B92" s="8" t="s">
        <v>100</v>
      </c>
      <c r="C92" s="8" t="s">
        <v>101</v>
      </c>
      <c r="D92" s="12">
        <f>D93+D94+D95+D98+D99+D100+D102+D103+D101+D97+D96</f>
        <v>141461.26634</v>
      </c>
      <c r="E92" s="12">
        <f>E93+E94+E95+E98+E99+E100+E102+E103+E101</f>
        <v>62020.793340000004</v>
      </c>
      <c r="F92" s="12">
        <f>F93+F94+F95+F98+F99+F100+F102+F103+F101</f>
        <v>56302.117900000005</v>
      </c>
    </row>
    <row r="93" spans="2:6" ht="66" customHeight="1">
      <c r="B93" s="35" t="s">
        <v>194</v>
      </c>
      <c r="C93" s="3" t="s">
        <v>195</v>
      </c>
      <c r="D93" s="36">
        <v>4774</v>
      </c>
      <c r="E93" s="20">
        <v>4825.2</v>
      </c>
      <c r="F93" s="20">
        <v>4971</v>
      </c>
    </row>
    <row r="94" spans="2:6" ht="55.5" hidden="1" customHeight="1">
      <c r="B94" s="35" t="s">
        <v>133</v>
      </c>
      <c r="C94" s="3" t="s">
        <v>132</v>
      </c>
      <c r="D94" s="36"/>
      <c r="E94" s="20"/>
      <c r="F94" s="20"/>
    </row>
    <row r="95" spans="2:6" ht="55.5" customHeight="1">
      <c r="B95" s="35" t="s">
        <v>135</v>
      </c>
      <c r="C95" s="3" t="s">
        <v>134</v>
      </c>
      <c r="D95" s="36">
        <v>80.066339999999997</v>
      </c>
      <c r="E95" s="20">
        <v>80.066339999999997</v>
      </c>
      <c r="F95" s="20">
        <v>5591.0663400000003</v>
      </c>
    </row>
    <row r="96" spans="2:6" ht="55.5" customHeight="1">
      <c r="B96" s="35" t="s">
        <v>210</v>
      </c>
      <c r="C96" s="3" t="s">
        <v>211</v>
      </c>
      <c r="D96" s="36">
        <v>18455.900000000001</v>
      </c>
      <c r="E96" s="20"/>
      <c r="F96" s="20"/>
    </row>
    <row r="97" spans="2:6" ht="55.5" customHeight="1">
      <c r="B97" s="35" t="s">
        <v>208</v>
      </c>
      <c r="C97" s="3" t="s">
        <v>209</v>
      </c>
      <c r="D97" s="36">
        <v>35744.54</v>
      </c>
      <c r="E97" s="20"/>
      <c r="F97" s="20"/>
    </row>
    <row r="98" spans="2:6" ht="78.75">
      <c r="B98" s="35" t="s">
        <v>205</v>
      </c>
      <c r="C98" s="3" t="s">
        <v>206</v>
      </c>
      <c r="D98" s="36">
        <v>49907.3</v>
      </c>
      <c r="E98" s="20">
        <v>36122.300000000003</v>
      </c>
      <c r="F98" s="20">
        <v>36122.300000000003</v>
      </c>
    </row>
    <row r="99" spans="2:6" ht="29.25" hidden="1" customHeight="1">
      <c r="B99" s="35" t="s">
        <v>191</v>
      </c>
      <c r="C99" s="3" t="s">
        <v>192</v>
      </c>
      <c r="D99" s="36"/>
      <c r="E99" s="20"/>
      <c r="F99" s="20"/>
    </row>
    <row r="100" spans="2:6" ht="80.25" customHeight="1">
      <c r="B100" s="35" t="s">
        <v>131</v>
      </c>
      <c r="C100" s="3" t="s">
        <v>130</v>
      </c>
      <c r="D100" s="36">
        <v>531.6</v>
      </c>
      <c r="E100" s="20">
        <v>569.197</v>
      </c>
      <c r="F100" s="20">
        <v>561.07155999999998</v>
      </c>
    </row>
    <row r="101" spans="2:6" ht="49.5" hidden="1" customHeight="1">
      <c r="B101" s="35" t="s">
        <v>137</v>
      </c>
      <c r="C101" s="3" t="s">
        <v>136</v>
      </c>
      <c r="D101" s="36"/>
      <c r="E101" s="20"/>
      <c r="F101" s="20"/>
    </row>
    <row r="102" spans="2:6" ht="39" hidden="1" customHeight="1">
      <c r="B102" s="35" t="s">
        <v>193</v>
      </c>
      <c r="C102" s="35" t="s">
        <v>129</v>
      </c>
      <c r="D102" s="36"/>
      <c r="E102" s="20"/>
      <c r="F102" s="20"/>
    </row>
    <row r="103" spans="2:6" ht="26.25" customHeight="1">
      <c r="B103" s="34" t="s">
        <v>102</v>
      </c>
      <c r="C103" s="28" t="s">
        <v>103</v>
      </c>
      <c r="D103" s="15">
        <v>31967.86</v>
      </c>
      <c r="E103" s="25">
        <v>20424.03</v>
      </c>
      <c r="F103" s="25">
        <v>9056.68</v>
      </c>
    </row>
    <row r="104" spans="2:6" ht="19.5" customHeight="1">
      <c r="B104" s="16" t="s">
        <v>104</v>
      </c>
      <c r="C104" s="16" t="s">
        <v>105</v>
      </c>
      <c r="D104" s="37">
        <f>D105+D106+D107+D109+D110+D108</f>
        <v>145689.69999999998</v>
      </c>
      <c r="E104" s="37">
        <f t="shared" ref="E104:F104" si="33">E105+E106+E107+E109+E110+E108</f>
        <v>150774.9</v>
      </c>
      <c r="F104" s="37">
        <f t="shared" si="33"/>
        <v>161350.5</v>
      </c>
    </row>
    <row r="105" spans="2:6" ht="63">
      <c r="B105" s="3" t="s">
        <v>106</v>
      </c>
      <c r="C105" s="3" t="s">
        <v>107</v>
      </c>
      <c r="D105" s="15">
        <v>151</v>
      </c>
      <c r="E105" s="25">
        <v>157</v>
      </c>
      <c r="F105" s="25">
        <v>163</v>
      </c>
    </row>
    <row r="106" spans="2:6" ht="46.5" customHeight="1">
      <c r="B106" s="34" t="s">
        <v>108</v>
      </c>
      <c r="C106" s="38" t="s">
        <v>109</v>
      </c>
      <c r="D106" s="25">
        <v>4909</v>
      </c>
      <c r="E106" s="25">
        <v>4404</v>
      </c>
      <c r="F106" s="25">
        <v>4435</v>
      </c>
    </row>
    <row r="107" spans="2:6" ht="52.5" hidden="1" customHeight="1">
      <c r="B107" s="34" t="s">
        <v>110</v>
      </c>
      <c r="C107" s="38" t="s">
        <v>111</v>
      </c>
      <c r="D107" s="25"/>
      <c r="E107" s="25"/>
      <c r="F107" s="25"/>
    </row>
    <row r="108" spans="2:6" ht="52.5" hidden="1" customHeight="1">
      <c r="B108" s="34" t="s">
        <v>196</v>
      </c>
      <c r="C108" s="38" t="s">
        <v>197</v>
      </c>
      <c r="D108" s="25"/>
      <c r="E108" s="25"/>
      <c r="F108" s="25"/>
    </row>
    <row r="109" spans="2:6" ht="26.25" customHeight="1">
      <c r="B109" s="34" t="s">
        <v>112</v>
      </c>
      <c r="C109" s="3" t="s">
        <v>113</v>
      </c>
      <c r="D109" s="15">
        <v>135859.9</v>
      </c>
      <c r="E109" s="25">
        <v>140912.6</v>
      </c>
      <c r="F109" s="25">
        <v>150867.20000000001</v>
      </c>
    </row>
    <row r="110" spans="2:6" ht="53.25" customHeight="1">
      <c r="B110" s="34" t="s">
        <v>114</v>
      </c>
      <c r="C110" s="28" t="s">
        <v>115</v>
      </c>
      <c r="D110" s="15">
        <v>4769.8</v>
      </c>
      <c r="E110" s="15">
        <v>5301.3</v>
      </c>
      <c r="F110" s="15">
        <v>5885.3</v>
      </c>
    </row>
    <row r="111" spans="2:6" ht="15.75">
      <c r="B111" s="8" t="s">
        <v>116</v>
      </c>
      <c r="C111" s="8" t="s">
        <v>117</v>
      </c>
      <c r="D111" s="12">
        <f>D113+D112</f>
        <v>15046.983</v>
      </c>
      <c r="E111" s="12">
        <f t="shared" ref="E111:F111" si="34">E113+E112</f>
        <v>12537.8</v>
      </c>
      <c r="F111" s="12">
        <f t="shared" si="34"/>
        <v>10128.4</v>
      </c>
    </row>
    <row r="112" spans="2:6" ht="72.75" customHeight="1">
      <c r="B112" s="19" t="s">
        <v>198</v>
      </c>
      <c r="C112" s="19" t="s">
        <v>207</v>
      </c>
      <c r="D112" s="20">
        <v>9374.4</v>
      </c>
      <c r="E112" s="20">
        <v>9374.4</v>
      </c>
      <c r="F112" s="20">
        <v>9965</v>
      </c>
    </row>
    <row r="113" spans="2:6" ht="35.25" customHeight="1">
      <c r="B113" s="39" t="s">
        <v>126</v>
      </c>
      <c r="C113" s="38" t="s">
        <v>118</v>
      </c>
      <c r="D113" s="25">
        <v>5672.5829999999996</v>
      </c>
      <c r="E113" s="25">
        <v>3163.4</v>
      </c>
      <c r="F113" s="25">
        <v>163.4</v>
      </c>
    </row>
    <row r="114" spans="2:6" ht="15.75">
      <c r="B114" s="10" t="s">
        <v>120</v>
      </c>
      <c r="C114" s="8" t="s">
        <v>121</v>
      </c>
      <c r="D114" s="41">
        <f>D115+D116</f>
        <v>1589.548</v>
      </c>
      <c r="E114" s="41">
        <f>E115+E116</f>
        <v>0</v>
      </c>
      <c r="F114" s="13">
        <f>F115+F116</f>
        <v>0</v>
      </c>
    </row>
    <row r="115" spans="2:6" ht="36" customHeight="1">
      <c r="B115" s="34" t="s">
        <v>122</v>
      </c>
      <c r="C115" s="3" t="s">
        <v>123</v>
      </c>
      <c r="D115" s="42">
        <v>224.25</v>
      </c>
      <c r="E115" s="42"/>
      <c r="F115" s="40"/>
    </row>
    <row r="116" spans="2:6" ht="15.75">
      <c r="B116" s="34" t="s">
        <v>125</v>
      </c>
      <c r="C116" s="3" t="s">
        <v>124</v>
      </c>
      <c r="D116" s="42">
        <v>1365.298</v>
      </c>
      <c r="E116" s="42"/>
      <c r="F116" s="40"/>
    </row>
  </sheetData>
  <mergeCells count="2">
    <mergeCell ref="C7:D9"/>
    <mergeCell ref="D1:H5"/>
  </mergeCells>
  <pageMargins left="0.51181102362204722" right="0" top="0.35433070866141736" bottom="0.15748031496062992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2022-07-18T06:35:38Z</dcterms:modified>
</cp:coreProperties>
</file>